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Kế_hoạch_năm_học\"/>
    </mc:Choice>
  </mc:AlternateContent>
  <bookViews>
    <workbookView xWindow="0" yWindow="0" windowWidth="20490" windowHeight="775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26" i="1" l="1"/>
  <c r="F25" i="1"/>
  <c r="H25" i="1" s="1"/>
  <c r="F24" i="1"/>
  <c r="H24" i="1" s="1"/>
  <c r="F23" i="1"/>
  <c r="H23" i="1" s="1"/>
  <c r="F21" i="1"/>
  <c r="G21" i="1" s="1"/>
  <c r="H20" i="1"/>
  <c r="F19" i="1"/>
  <c r="H19" i="1" s="1"/>
  <c r="G18" i="1"/>
  <c r="E18" i="1"/>
  <c r="F16" i="1"/>
  <c r="G16" i="1" s="1"/>
  <c r="F15" i="1"/>
  <c r="G15" i="1" s="1"/>
  <c r="F14" i="1"/>
  <c r="H14" i="1" s="1"/>
  <c r="F13" i="1"/>
  <c r="G13" i="1" s="1"/>
  <c r="F12" i="1"/>
  <c r="F11" i="1"/>
  <c r="G11" i="1" s="1"/>
  <c r="F10" i="1"/>
  <c r="G10" i="1" s="1"/>
  <c r="F27" i="1" l="1"/>
  <c r="H27" i="1"/>
  <c r="G12" i="1"/>
  <c r="G27" i="1" s="1"/>
</calcChain>
</file>

<file path=xl/sharedStrings.xml><?xml version="1.0" encoding="utf-8"?>
<sst xmlns="http://schemas.openxmlformats.org/spreadsheetml/2006/main" count="75" uniqueCount="61">
  <si>
    <t>TRƯỜNG ĐẠI HỌC VINH</t>
  </si>
  <si>
    <t>KHOA SƯ PHẠM NGOẠI NGỮ</t>
  </si>
  <si>
    <t>STT</t>
  </si>
  <si>
    <t>Nội dung hoạt động</t>
  </si>
  <si>
    <t>ĐVT</t>
  </si>
  <si>
    <t>Số lượng</t>
  </si>
  <si>
    <t>Đơn giá</t>
  </si>
  <si>
    <t>Thành tiền</t>
  </si>
  <si>
    <t>Nguồn kinh phí</t>
  </si>
  <si>
    <t>Cán bộ thực hiện</t>
  </si>
  <si>
    <t>Kinh phí Trường hỗ trợ</t>
  </si>
  <si>
    <t>I</t>
  </si>
  <si>
    <t>Ban tổ chức Hội thảo</t>
  </si>
  <si>
    <t>- Tờ trình
- Quyết định
- Chương trình tổ chức
-Danh sách kí nhận tiền</t>
  </si>
  <si>
    <t>-</t>
  </si>
  <si>
    <t>Trưởng ban tổ chức</t>
  </si>
  <si>
    <t>Người</t>
  </si>
  <si>
    <t>Ủy viên</t>
  </si>
  <si>
    <t>Chủ trì hội thảo</t>
  </si>
  <si>
    <t>buổi</t>
  </si>
  <si>
    <t>Thư ký hội thảo</t>
  </si>
  <si>
    <t>Đại biểu do Ban tổ chức mời (ngoài trường): 83 người x 2 buổi</t>
  </si>
  <si>
    <t>người x buổi</t>
  </si>
  <si>
    <t>83*2</t>
  </si>
  <si>
    <t xml:space="preserve">TT 40/2017/BTC, Danh sách kí nhận tiền; </t>
  </si>
  <si>
    <t>Nước uống phục vụ Hội thảo, tọa đàm: 200 người x 2 buổi</t>
  </si>
  <si>
    <t>Làm ngoài giờ phục vụ:
chuẩn bị tài liệu, phương tiện trình chiếu, bàn ghế hội trường...</t>
  </si>
  <si>
    <t>QC CTNB</t>
  </si>
  <si>
    <t>In ấn: market, standee, backdrop, giấy mời, chương trình</t>
  </si>
  <si>
    <t>Kỉ yếu Hội thảo, tọa đàm</t>
  </si>
  <si>
    <t>Cuốn</t>
  </si>
  <si>
    <t>Túí đựng chương trình Hội thảo</t>
  </si>
  <si>
    <t>cái</t>
  </si>
  <si>
    <t>Tài trợ</t>
  </si>
  <si>
    <t>Văn phòng phẩm (Sổ viết)</t>
  </si>
  <si>
    <t>Phục vụ Hội thảo (lễ tân, phục vụ)</t>
  </si>
  <si>
    <t xml:space="preserve"> Danh sách kí nhận tiền</t>
  </si>
  <si>
    <t>Chi cho diễn giả</t>
  </si>
  <si>
    <t>Vé máy bay Vinh - Hà Nội: 01 người</t>
  </si>
  <si>
    <t>lượt đi về</t>
  </si>
  <si>
    <t>Kinh phí Diễn giả</t>
  </si>
  <si>
    <t>người x Buổi</t>
  </si>
  <si>
    <t>Tiền khách sạn</t>
  </si>
  <si>
    <t>ngày</t>
  </si>
  <si>
    <t>Văn phòng phẩm (Thẻ, bút,….)</t>
  </si>
  <si>
    <t xml:space="preserve">Tổng </t>
  </si>
  <si>
    <t>Số tiền bằng chữ: Năm mươi ba triệu, chín trăm nghìn đồng./.</t>
  </si>
  <si>
    <t>DUYỆT CHI</t>
  </si>
  <si>
    <t xml:space="preserve">    PHÒNG KẾ HOẠCH - TÀI CHÍNH</t>
  </si>
  <si>
    <t>NGƯỜI LẬP</t>
  </si>
  <si>
    <t>TRƯỞNG PHÒNG</t>
  </si>
  <si>
    <t>KẾ TOÁN</t>
  </si>
  <si>
    <t>DỰ TOÁN KINH PHÍ 
TỔ CHỨC HỘI THẢO LẦN 3 VINHTESOL, CHƯƠNG TRÌNH TỌA ĐÀM</t>
  </si>
  <si>
    <t>(Thời gian tổ chức: 11/2021)</t>
  </si>
  <si>
    <t>-Hội thảo lần 3 VinhTesol 
-Tọa đàm, gặp mặt</t>
  </si>
  <si>
    <t>Hồ sơ thanh toán, hóa đơn tài chính</t>
  </si>
  <si>
    <t>Nghệ An, ngày 13 tháng 8 năm 2020</t>
  </si>
  <si>
    <t>TRƯỞNG KHOA SPNN</t>
  </si>
  <si>
    <t>Đơn vị tính:</t>
  </si>
  <si>
    <t>đồng</t>
  </si>
  <si>
    <t>Kinh phí 
tự có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</si>
</sst>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.##0.00_);_(* \(#.##0.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2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3"/>
      <color rgb="FF000000"/>
      <name val="Times New Roman"/>
      <family val="1"/>
    </font>
    <font>
      <i/>
      <sz val="11"/>
      <color theme="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3" fontId="7" fillId="0" borderId="4" xfId="0" applyNumberFormat="1" applyFont="1" applyBorder="1" applyAlignment="1">
      <alignment horizontal="left" vertical="center"/>
    </xf>
    <xf numFmtId="3" fontId="7" fillId="0" borderId="4" xfId="0" applyNumberFormat="1" applyFont="1" applyBorder="1" applyAlignment="1">
      <alignment horizontal="center" vertical="center"/>
    </xf>
    <xf numFmtId="3" fontId="8" fillId="3" borderId="4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3" fontId="9" fillId="0" borderId="7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5" fontId="13" fillId="2" borderId="1" xfId="1" applyNumberFormat="1" applyFont="1" applyFill="1" applyBorder="1" applyAlignment="1">
      <alignment horizontal="center" vertical="center" wrapText="1"/>
    </xf>
    <xf numFmtId="165" fontId="13" fillId="2" borderId="2" xfId="1" applyNumberFormat="1" applyFont="1" applyFill="1" applyBorder="1" applyAlignment="1">
      <alignment horizontal="center" vertical="center" wrapText="1"/>
    </xf>
    <xf numFmtId="165" fontId="13" fillId="2" borderId="3" xfId="1" applyNumberFormat="1" applyFont="1" applyFill="1" applyBorder="1" applyAlignment="1">
      <alignment horizontal="center" vertical="center" wrapText="1"/>
    </xf>
    <xf numFmtId="0" fontId="13" fillId="2" borderId="4" xfId="2" applyFont="1" applyFill="1" applyBorder="1" applyAlignment="1">
      <alignment horizontal="left" vertical="center" wrapText="1"/>
    </xf>
    <xf numFmtId="165" fontId="13" fillId="2" borderId="5" xfId="1" applyNumberFormat="1" applyFont="1" applyFill="1" applyBorder="1" applyAlignment="1">
      <alignment horizontal="center" vertical="center" wrapText="1"/>
    </xf>
    <xf numFmtId="165" fontId="13" fillId="2" borderId="4" xfId="1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3" fontId="8" fillId="0" borderId="4" xfId="0" quotePrefix="1" applyNumberFormat="1" applyFont="1" applyBorder="1" applyAlignment="1">
      <alignment horizontal="left" vertical="center" wrapText="1"/>
    </xf>
    <xf numFmtId="3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7" fillId="0" borderId="4" xfId="0" quotePrefix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left" vertical="center" wrapText="1"/>
    </xf>
    <xf numFmtId="0" fontId="7" fillId="0" borderId="1" xfId="0" quotePrefix="1" applyFont="1" applyBorder="1" applyAlignment="1">
      <alignment horizontal="left" vertical="center" wrapText="1"/>
    </xf>
    <xf numFmtId="0" fontId="7" fillId="0" borderId="6" xfId="0" quotePrefix="1" applyFont="1" applyBorder="1" applyAlignment="1">
      <alignment horizontal="left" vertical="center" wrapText="1"/>
    </xf>
    <xf numFmtId="0" fontId="7" fillId="0" borderId="5" xfId="0" quotePrefix="1" applyFont="1" applyBorder="1" applyAlignment="1">
      <alignment horizontal="left" vertical="center" wrapText="1"/>
    </xf>
    <xf numFmtId="3" fontId="7" fillId="0" borderId="4" xfId="0" applyNumberFormat="1" applyFont="1" applyFill="1" applyBorder="1" applyAlignment="1">
      <alignment horizontal="center" vertical="center"/>
    </xf>
    <xf numFmtId="0" fontId="7" fillId="0" borderId="4" xfId="0" quotePrefix="1" applyFont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3">
    <cellStyle name="Comma 2" xfId="1"/>
    <cellStyle name="Normal" xfId="0" builtinId="0"/>
    <cellStyle name="Normal 2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714374</xdr:colOff>
      <xdr:row>0</xdr:row>
      <xdr:rowOff>0</xdr:rowOff>
    </xdr:from>
    <xdr:to>
      <xdr:col>1</xdr:col>
      <xdr:colOff>1343025</xdr:colOff>
      <xdr:row>2</xdr:row>
      <xdr:rowOff>158834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49" y="0"/>
          <a:ext cx="628651" cy="558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57151</xdr:colOff>
      <xdr:row>0</xdr:row>
      <xdr:rowOff>0</xdr:rowOff>
    </xdr:from>
    <xdr:ext cx="609600" cy="581025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677276" y="0"/>
          <a:ext cx="609600" cy="5810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19"/>
  <sheetViews>
    <sheetView tabSelected="1" workbookViewId="0">
      <selection activeCell="H7" sqref="H7"/>
    </sheetView>
  </sheetViews>
  <sheetFormatPr defaultColWidth="16.42578125" defaultRowHeight="15" x14ac:dyDescent="0.25"/>
  <cols>
    <col min="1" max="1" width="6.7109375" style="1" customWidth="1"/>
    <col min="2" max="2" width="41.5703125" style="2" customWidth="1"/>
    <col min="3" max="3" width="13.42578125" style="1" customWidth="1"/>
    <col min="4" max="4" width="10.28515625" style="2" customWidth="1"/>
    <col min="5" max="5" width="12.42578125" style="1" customWidth="1"/>
    <col min="6" max="6" width="11.85546875" style="2" customWidth="1"/>
    <col min="7" max="7" width="14" style="2" customWidth="1"/>
    <col min="8" max="8" width="12" style="2" customWidth="1"/>
    <col min="9" max="9" width="27.5703125" style="2" customWidth="1"/>
    <col min="10" max="16384" width="16.42578125" style="2"/>
  </cols>
  <sheetData>
    <row r="1" spans="1:45" ht="15.75" x14ac:dyDescent="0.25">
      <c r="C1" s="22" t="s">
        <v>0</v>
      </c>
      <c r="D1" s="22"/>
      <c r="E1" s="22"/>
      <c r="F1" s="22"/>
    </row>
    <row r="2" spans="1:45" ht="15.75" x14ac:dyDescent="0.25">
      <c r="C2" s="27" t="s">
        <v>1</v>
      </c>
      <c r="D2" s="27"/>
      <c r="E2" s="27"/>
      <c r="F2" s="27"/>
    </row>
    <row r="3" spans="1:45" ht="37.5" customHeight="1" x14ac:dyDescent="0.25">
      <c r="A3" s="50" t="s">
        <v>52</v>
      </c>
      <c r="B3" s="51"/>
      <c r="C3" s="51"/>
      <c r="D3" s="51"/>
      <c r="E3" s="51"/>
      <c r="F3" s="51"/>
      <c r="G3" s="51"/>
      <c r="H3" s="51"/>
      <c r="I3" s="51"/>
    </row>
    <row r="4" spans="1:45" ht="15.75" x14ac:dyDescent="0.25">
      <c r="A4" s="28" t="s">
        <v>53</v>
      </c>
      <c r="B4" s="28"/>
      <c r="C4" s="28"/>
      <c r="D4" s="28"/>
      <c r="E4" s="28"/>
      <c r="F4" s="28"/>
      <c r="G4" s="28"/>
      <c r="H4" s="28"/>
      <c r="I4" s="28"/>
    </row>
    <row r="5" spans="1:45" s="16" customFormat="1" x14ac:dyDescent="0.25">
      <c r="A5" s="15"/>
      <c r="C5" s="17"/>
      <c r="D5" s="18"/>
      <c r="H5" s="19" t="s">
        <v>58</v>
      </c>
      <c r="I5" s="16" t="s">
        <v>59</v>
      </c>
    </row>
    <row r="6" spans="1:45" s="4" customFormat="1" ht="15.75" x14ac:dyDescent="0.25">
      <c r="A6" s="29" t="s">
        <v>2</v>
      </c>
      <c r="B6" s="29" t="s">
        <v>3</v>
      </c>
      <c r="C6" s="29" t="s">
        <v>4</v>
      </c>
      <c r="D6" s="29" t="s">
        <v>5</v>
      </c>
      <c r="E6" s="29" t="s">
        <v>6</v>
      </c>
      <c r="F6" s="29" t="s">
        <v>7</v>
      </c>
      <c r="G6" s="30" t="s">
        <v>8</v>
      </c>
      <c r="H6" s="31"/>
      <c r="I6" s="32" t="s">
        <v>9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s="4" customFormat="1" ht="33" customHeight="1" x14ac:dyDescent="0.25">
      <c r="A7" s="33"/>
      <c r="B7" s="33"/>
      <c r="C7" s="33"/>
      <c r="D7" s="33"/>
      <c r="E7" s="33"/>
      <c r="F7" s="33"/>
      <c r="G7" s="34" t="s">
        <v>10</v>
      </c>
      <c r="H7" s="34" t="s">
        <v>60</v>
      </c>
      <c r="I7" s="3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s="5" customFormat="1" ht="28.5" x14ac:dyDescent="0.25">
      <c r="A8" s="35" t="s">
        <v>11</v>
      </c>
      <c r="B8" s="36" t="s">
        <v>54</v>
      </c>
      <c r="C8" s="37"/>
      <c r="D8" s="37"/>
      <c r="E8" s="37"/>
      <c r="F8" s="37"/>
      <c r="G8" s="37"/>
      <c r="H8" s="37"/>
      <c r="I8" s="38"/>
    </row>
    <row r="9" spans="1:45" s="5" customFormat="1" ht="15.75" x14ac:dyDescent="0.25">
      <c r="A9" s="39">
        <v>1</v>
      </c>
      <c r="B9" s="40" t="s">
        <v>12</v>
      </c>
      <c r="C9" s="7"/>
      <c r="D9" s="7"/>
      <c r="E9" s="7"/>
      <c r="F9" s="7"/>
      <c r="G9" s="7"/>
      <c r="H9" s="37"/>
      <c r="I9" s="41" t="s">
        <v>13</v>
      </c>
    </row>
    <row r="10" spans="1:45" s="5" customFormat="1" ht="15.75" x14ac:dyDescent="0.25">
      <c r="A10" s="39" t="s">
        <v>14</v>
      </c>
      <c r="B10" s="40" t="s">
        <v>15</v>
      </c>
      <c r="C10" s="7" t="s">
        <v>16</v>
      </c>
      <c r="D10" s="7">
        <v>1</v>
      </c>
      <c r="E10" s="7">
        <v>150000</v>
      </c>
      <c r="F10" s="7">
        <f t="shared" ref="F10:F21" si="0">+E10*D10</f>
        <v>150000</v>
      </c>
      <c r="G10" s="7">
        <f>+F10</f>
        <v>150000</v>
      </c>
      <c r="H10" s="37"/>
      <c r="I10" s="42"/>
    </row>
    <row r="11" spans="1:45" s="5" customFormat="1" ht="15.75" x14ac:dyDescent="0.25">
      <c r="A11" s="39" t="s">
        <v>14</v>
      </c>
      <c r="B11" s="40" t="s">
        <v>17</v>
      </c>
      <c r="C11" s="7" t="s">
        <v>16</v>
      </c>
      <c r="D11" s="7">
        <v>5</v>
      </c>
      <c r="E11" s="7">
        <v>100000</v>
      </c>
      <c r="F11" s="7">
        <f t="shared" si="0"/>
        <v>500000</v>
      </c>
      <c r="G11" s="7">
        <f t="shared" ref="G11:G18" si="1">+F11</f>
        <v>500000</v>
      </c>
      <c r="H11" s="37"/>
      <c r="I11" s="42"/>
    </row>
    <row r="12" spans="1:45" s="5" customFormat="1" ht="15.75" x14ac:dyDescent="0.25">
      <c r="A12" s="39">
        <v>2</v>
      </c>
      <c r="B12" s="40" t="s">
        <v>18</v>
      </c>
      <c r="C12" s="7" t="s">
        <v>19</v>
      </c>
      <c r="D12" s="7">
        <v>1</v>
      </c>
      <c r="E12" s="7">
        <v>100000</v>
      </c>
      <c r="F12" s="7">
        <f t="shared" si="0"/>
        <v>100000</v>
      </c>
      <c r="G12" s="7">
        <f t="shared" si="1"/>
        <v>100000</v>
      </c>
      <c r="H12" s="37"/>
      <c r="I12" s="42"/>
    </row>
    <row r="13" spans="1:45" s="5" customFormat="1" ht="15.75" x14ac:dyDescent="0.25">
      <c r="A13" s="39">
        <v>3</v>
      </c>
      <c r="B13" s="40" t="s">
        <v>20</v>
      </c>
      <c r="C13" s="7" t="s">
        <v>19</v>
      </c>
      <c r="D13" s="7">
        <v>1</v>
      </c>
      <c r="E13" s="7">
        <v>50000</v>
      </c>
      <c r="F13" s="7">
        <f t="shared" si="0"/>
        <v>50000</v>
      </c>
      <c r="G13" s="7">
        <f t="shared" si="1"/>
        <v>50000</v>
      </c>
      <c r="H13" s="37"/>
      <c r="I13" s="43"/>
    </row>
    <row r="14" spans="1:45" s="5" customFormat="1" ht="30" x14ac:dyDescent="0.25">
      <c r="A14" s="39">
        <v>4</v>
      </c>
      <c r="B14" s="40" t="s">
        <v>21</v>
      </c>
      <c r="C14" s="7" t="s">
        <v>22</v>
      </c>
      <c r="D14" s="7" t="s">
        <v>23</v>
      </c>
      <c r="E14" s="7">
        <v>75000</v>
      </c>
      <c r="F14" s="7">
        <f>83*E14*2</f>
        <v>12450000</v>
      </c>
      <c r="G14" s="44">
        <v>5000000</v>
      </c>
      <c r="H14" s="7">
        <f>+F14-G14</f>
        <v>7450000</v>
      </c>
      <c r="I14" s="45" t="s">
        <v>24</v>
      </c>
    </row>
    <row r="15" spans="1:45" s="5" customFormat="1" ht="30" x14ac:dyDescent="0.25">
      <c r="A15" s="39">
        <v>5</v>
      </c>
      <c r="B15" s="40" t="s">
        <v>25</v>
      </c>
      <c r="C15" s="7" t="s">
        <v>22</v>
      </c>
      <c r="D15" s="7">
        <v>400</v>
      </c>
      <c r="E15" s="7">
        <v>10000</v>
      </c>
      <c r="F15" s="7">
        <f t="shared" si="0"/>
        <v>4000000</v>
      </c>
      <c r="G15" s="44">
        <f>+F15</f>
        <v>4000000</v>
      </c>
      <c r="H15" s="37"/>
      <c r="I15" s="45" t="s">
        <v>55</v>
      </c>
    </row>
    <row r="16" spans="1:45" s="5" customFormat="1" ht="45" x14ac:dyDescent="0.25">
      <c r="A16" s="39">
        <v>6</v>
      </c>
      <c r="B16" s="40" t="s">
        <v>26</v>
      </c>
      <c r="C16" s="7" t="s">
        <v>22</v>
      </c>
      <c r="D16" s="7">
        <v>20</v>
      </c>
      <c r="E16" s="7">
        <v>50000</v>
      </c>
      <c r="F16" s="7">
        <f t="shared" si="0"/>
        <v>1000000</v>
      </c>
      <c r="G16" s="44">
        <f t="shared" si="1"/>
        <v>1000000</v>
      </c>
      <c r="H16" s="37"/>
      <c r="I16" s="45" t="s">
        <v>27</v>
      </c>
    </row>
    <row r="17" spans="1:9" s="5" customFormat="1" ht="30" x14ac:dyDescent="0.25">
      <c r="A17" s="39">
        <v>7</v>
      </c>
      <c r="B17" s="40" t="s">
        <v>28</v>
      </c>
      <c r="C17" s="7"/>
      <c r="D17" s="7">
        <v>1</v>
      </c>
      <c r="E17" s="7"/>
      <c r="F17" s="7">
        <v>2300000</v>
      </c>
      <c r="G17" s="7">
        <v>2300000</v>
      </c>
      <c r="H17" s="37"/>
      <c r="I17" s="45" t="s">
        <v>55</v>
      </c>
    </row>
    <row r="18" spans="1:9" s="5" customFormat="1" ht="30" x14ac:dyDescent="0.25">
      <c r="A18" s="39">
        <v>8</v>
      </c>
      <c r="B18" s="40" t="s">
        <v>29</v>
      </c>
      <c r="C18" s="7" t="s">
        <v>30</v>
      </c>
      <c r="D18" s="7">
        <v>200</v>
      </c>
      <c r="E18" s="7">
        <f>+F18/D18</f>
        <v>72500</v>
      </c>
      <c r="F18" s="7">
        <v>14500000</v>
      </c>
      <c r="G18" s="7">
        <f t="shared" si="1"/>
        <v>14500000</v>
      </c>
      <c r="H18" s="37"/>
      <c r="I18" s="45" t="s">
        <v>55</v>
      </c>
    </row>
    <row r="19" spans="1:9" s="5" customFormat="1" ht="15.75" x14ac:dyDescent="0.25">
      <c r="A19" s="39">
        <v>9</v>
      </c>
      <c r="B19" s="40" t="s">
        <v>31</v>
      </c>
      <c r="C19" s="7" t="s">
        <v>32</v>
      </c>
      <c r="D19" s="7">
        <v>200</v>
      </c>
      <c r="E19" s="7">
        <v>27750</v>
      </c>
      <c r="F19" s="7">
        <f>+E19*D19</f>
        <v>5550000</v>
      </c>
      <c r="G19" s="7"/>
      <c r="H19" s="7">
        <f>+F19</f>
        <v>5550000</v>
      </c>
      <c r="I19" s="45" t="s">
        <v>33</v>
      </c>
    </row>
    <row r="20" spans="1:9" s="5" customFormat="1" ht="15.75" x14ac:dyDescent="0.25">
      <c r="A20" s="39">
        <v>10</v>
      </c>
      <c r="B20" s="40" t="s">
        <v>34</v>
      </c>
      <c r="C20" s="7" t="s">
        <v>30</v>
      </c>
      <c r="D20" s="7">
        <v>200</v>
      </c>
      <c r="E20" s="7">
        <v>25000</v>
      </c>
      <c r="F20" s="7">
        <v>2000000</v>
      </c>
      <c r="G20" s="7"/>
      <c r="H20" s="7">
        <f>+F20</f>
        <v>2000000</v>
      </c>
      <c r="I20" s="45" t="s">
        <v>33</v>
      </c>
    </row>
    <row r="21" spans="1:9" s="5" customFormat="1" ht="15.75" x14ac:dyDescent="0.25">
      <c r="A21" s="39">
        <v>11</v>
      </c>
      <c r="B21" s="40" t="s">
        <v>35</v>
      </c>
      <c r="C21" s="7" t="s">
        <v>22</v>
      </c>
      <c r="D21" s="7">
        <v>20</v>
      </c>
      <c r="E21" s="7">
        <v>50000</v>
      </c>
      <c r="F21" s="7">
        <f t="shared" si="0"/>
        <v>1000000</v>
      </c>
      <c r="G21" s="7">
        <f t="shared" ref="G21" si="2">+F21</f>
        <v>1000000</v>
      </c>
      <c r="H21" s="37"/>
      <c r="I21" s="45" t="s">
        <v>36</v>
      </c>
    </row>
    <row r="22" spans="1:9" s="5" customFormat="1" ht="15.75" x14ac:dyDescent="0.25">
      <c r="A22" s="39">
        <v>12</v>
      </c>
      <c r="B22" s="40" t="s">
        <v>37</v>
      </c>
      <c r="C22" s="7"/>
      <c r="D22" s="7"/>
      <c r="E22" s="7"/>
      <c r="F22" s="7"/>
      <c r="G22" s="37"/>
      <c r="H22" s="37"/>
      <c r="I22" s="45"/>
    </row>
    <row r="23" spans="1:9" s="5" customFormat="1" ht="15.75" x14ac:dyDescent="0.25">
      <c r="A23" s="39"/>
      <c r="B23" s="40" t="s">
        <v>38</v>
      </c>
      <c r="C23" s="7" t="s">
        <v>39</v>
      </c>
      <c r="D23" s="7">
        <v>1</v>
      </c>
      <c r="E23" s="7">
        <v>3500000</v>
      </c>
      <c r="F23" s="7">
        <f>+E23*D23</f>
        <v>3500000</v>
      </c>
      <c r="G23" s="37"/>
      <c r="H23" s="7">
        <f>+F23</f>
        <v>3500000</v>
      </c>
      <c r="I23" s="45" t="s">
        <v>33</v>
      </c>
    </row>
    <row r="24" spans="1:9" s="5" customFormat="1" ht="15.75" x14ac:dyDescent="0.25">
      <c r="A24" s="39"/>
      <c r="B24" s="6" t="s">
        <v>40</v>
      </c>
      <c r="C24" s="7" t="s">
        <v>41</v>
      </c>
      <c r="D24" s="7">
        <v>2</v>
      </c>
      <c r="E24" s="7">
        <v>2000000</v>
      </c>
      <c r="F24" s="7">
        <f>+E24*D24</f>
        <v>4000000</v>
      </c>
      <c r="G24" s="37"/>
      <c r="H24" s="7">
        <f>+F24</f>
        <v>4000000</v>
      </c>
      <c r="I24" s="45" t="s">
        <v>33</v>
      </c>
    </row>
    <row r="25" spans="1:9" s="5" customFormat="1" ht="15.75" x14ac:dyDescent="0.25">
      <c r="A25" s="39"/>
      <c r="B25" s="40" t="s">
        <v>42</v>
      </c>
      <c r="C25" s="7" t="s">
        <v>43</v>
      </c>
      <c r="D25" s="7">
        <v>2</v>
      </c>
      <c r="E25" s="7">
        <v>500000</v>
      </c>
      <c r="F25" s="7">
        <f>+E25*D25</f>
        <v>1000000</v>
      </c>
      <c r="G25" s="7"/>
      <c r="H25" s="7">
        <f>+F25</f>
        <v>1000000</v>
      </c>
      <c r="I25" s="45" t="s">
        <v>33</v>
      </c>
    </row>
    <row r="26" spans="1:9" s="5" customFormat="1" ht="15.75" x14ac:dyDescent="0.25">
      <c r="A26" s="39">
        <v>13</v>
      </c>
      <c r="B26" s="40" t="s">
        <v>44</v>
      </c>
      <c r="C26" s="7"/>
      <c r="D26" s="7"/>
      <c r="E26" s="7"/>
      <c r="F26" s="7">
        <v>1800000</v>
      </c>
      <c r="G26" s="38"/>
      <c r="H26" s="7">
        <f>+F26</f>
        <v>1800000</v>
      </c>
      <c r="I26" s="45" t="s">
        <v>33</v>
      </c>
    </row>
    <row r="27" spans="1:9" s="5" customFormat="1" ht="15.75" x14ac:dyDescent="0.25">
      <c r="A27" s="46"/>
      <c r="B27" s="8" t="s">
        <v>45</v>
      </c>
      <c r="C27" s="8"/>
      <c r="D27" s="8"/>
      <c r="E27" s="8"/>
      <c r="F27" s="8">
        <f>SUM(F9:F26)</f>
        <v>53900000</v>
      </c>
      <c r="G27" s="8">
        <f>SUM(G9:G26)</f>
        <v>28600000</v>
      </c>
      <c r="H27" s="8">
        <f>SUM(H9:H26)</f>
        <v>25300000</v>
      </c>
      <c r="I27" s="47"/>
    </row>
    <row r="28" spans="1:9" s="9" customFormat="1" ht="15.75" x14ac:dyDescent="0.25">
      <c r="A28" s="48"/>
      <c r="B28" s="23" t="s">
        <v>46</v>
      </c>
      <c r="C28" s="23"/>
      <c r="D28" s="23"/>
      <c r="E28" s="23"/>
      <c r="F28" s="23"/>
      <c r="G28" s="23"/>
      <c r="H28" s="23"/>
      <c r="I28" s="49"/>
    </row>
    <row r="29" spans="1:9" ht="15.75" x14ac:dyDescent="0.25">
      <c r="G29" s="24" t="s">
        <v>56</v>
      </c>
      <c r="H29" s="24"/>
      <c r="I29" s="24"/>
    </row>
    <row r="30" spans="1:9" s="10" customFormat="1" ht="15.75" x14ac:dyDescent="0.25">
      <c r="B30" s="10" t="s">
        <v>47</v>
      </c>
      <c r="C30" s="25" t="s">
        <v>48</v>
      </c>
      <c r="D30" s="25"/>
      <c r="E30" s="25"/>
      <c r="F30" s="25"/>
      <c r="G30" s="26" t="s">
        <v>57</v>
      </c>
      <c r="H30" s="26"/>
      <c r="I30" s="10" t="s">
        <v>49</v>
      </c>
    </row>
    <row r="31" spans="1:9" ht="15.75" x14ac:dyDescent="0.25">
      <c r="C31" s="20" t="s">
        <v>50</v>
      </c>
      <c r="D31" s="21"/>
      <c r="E31" s="11" t="s">
        <v>51</v>
      </c>
      <c r="F31" s="12"/>
    </row>
    <row r="35" spans="1:9" ht="15.75" x14ac:dyDescent="0.25">
      <c r="G35" s="12"/>
      <c r="H35" s="12"/>
    </row>
    <row r="36" spans="1:9" s="14" customFormat="1" ht="16.5" x14ac:dyDescent="0.25">
      <c r="A36" s="13"/>
      <c r="B36" s="13"/>
      <c r="C36" s="13"/>
      <c r="E36" s="13"/>
      <c r="G36" s="22"/>
      <c r="H36" s="22"/>
      <c r="I36" s="13"/>
    </row>
    <row r="42" spans="1:9" x14ac:dyDescent="0.25">
      <c r="E42" s="2"/>
    </row>
    <row r="43" spans="1:9" x14ac:dyDescent="0.25">
      <c r="E43" s="2"/>
    </row>
    <row r="44" spans="1:9" x14ac:dyDescent="0.25">
      <c r="E44" s="2"/>
    </row>
    <row r="45" spans="1:9" x14ac:dyDescent="0.25">
      <c r="E45" s="2"/>
    </row>
    <row r="46" spans="1:9" x14ac:dyDescent="0.25">
      <c r="E46" s="2"/>
    </row>
    <row r="47" spans="1:9" x14ac:dyDescent="0.25">
      <c r="E47" s="2"/>
    </row>
    <row r="48" spans="1:9" x14ac:dyDescent="0.25">
      <c r="E48" s="2"/>
    </row>
    <row r="49" spans="1:5" x14ac:dyDescent="0.25">
      <c r="E49" s="2"/>
    </row>
    <row r="50" spans="1:5" x14ac:dyDescent="0.25">
      <c r="A50" s="2"/>
      <c r="C50" s="2"/>
      <c r="E50" s="2"/>
    </row>
    <row r="51" spans="1:5" x14ac:dyDescent="0.25">
      <c r="A51" s="2"/>
      <c r="C51" s="2"/>
      <c r="E51" s="2"/>
    </row>
    <row r="52" spans="1:5" x14ac:dyDescent="0.25">
      <c r="A52" s="2"/>
      <c r="C52" s="2"/>
      <c r="E52" s="2"/>
    </row>
    <row r="53" spans="1:5" x14ac:dyDescent="0.25">
      <c r="A53" s="2"/>
      <c r="C53" s="2"/>
      <c r="E53" s="2"/>
    </row>
    <row r="54" spans="1:5" x14ac:dyDescent="0.25">
      <c r="A54" s="2"/>
      <c r="C54" s="2"/>
      <c r="E54" s="2"/>
    </row>
    <row r="55" spans="1:5" x14ac:dyDescent="0.25">
      <c r="A55" s="2"/>
      <c r="C55" s="2"/>
      <c r="E55" s="2"/>
    </row>
    <row r="56" spans="1:5" x14ac:dyDescent="0.25">
      <c r="A56" s="2"/>
      <c r="C56" s="2"/>
      <c r="E56" s="2"/>
    </row>
    <row r="57" spans="1:5" x14ac:dyDescent="0.25">
      <c r="A57" s="2"/>
      <c r="C57" s="2"/>
      <c r="E57" s="2"/>
    </row>
    <row r="58" spans="1:5" x14ac:dyDescent="0.25">
      <c r="A58" s="2"/>
      <c r="C58" s="2"/>
      <c r="E58" s="2"/>
    </row>
    <row r="59" spans="1:5" x14ac:dyDescent="0.25">
      <c r="A59" s="2"/>
      <c r="C59" s="2"/>
      <c r="E59" s="2"/>
    </row>
    <row r="60" spans="1:5" x14ac:dyDescent="0.25">
      <c r="A60" s="2"/>
      <c r="C60" s="2"/>
      <c r="E60" s="2"/>
    </row>
    <row r="61" spans="1:5" x14ac:dyDescent="0.25">
      <c r="A61" s="2"/>
      <c r="C61" s="2"/>
      <c r="E61" s="2"/>
    </row>
    <row r="62" spans="1:5" x14ac:dyDescent="0.25">
      <c r="A62" s="2"/>
      <c r="C62" s="2"/>
      <c r="E62" s="2"/>
    </row>
    <row r="63" spans="1:5" x14ac:dyDescent="0.25">
      <c r="A63" s="2"/>
      <c r="C63" s="2"/>
      <c r="E63" s="2"/>
    </row>
    <row r="64" spans="1:5" x14ac:dyDescent="0.25">
      <c r="A64" s="2"/>
      <c r="C64" s="2"/>
      <c r="E64" s="2"/>
    </row>
    <row r="65" spans="1:5" x14ac:dyDescent="0.25">
      <c r="A65" s="2"/>
      <c r="C65" s="2"/>
      <c r="E65" s="2"/>
    </row>
    <row r="66" spans="1:5" x14ac:dyDescent="0.25">
      <c r="A66" s="2"/>
      <c r="C66" s="2"/>
      <c r="E66" s="2"/>
    </row>
    <row r="67" spans="1:5" x14ac:dyDescent="0.25">
      <c r="A67" s="2"/>
      <c r="C67" s="2"/>
      <c r="E67" s="2"/>
    </row>
    <row r="68" spans="1:5" x14ac:dyDescent="0.25">
      <c r="A68" s="2"/>
      <c r="C68" s="2"/>
      <c r="E68" s="2"/>
    </row>
    <row r="69" spans="1:5" x14ac:dyDescent="0.25">
      <c r="A69" s="2"/>
      <c r="C69" s="2"/>
      <c r="E69" s="2"/>
    </row>
    <row r="70" spans="1:5" x14ac:dyDescent="0.25">
      <c r="A70" s="2"/>
      <c r="C70" s="2"/>
      <c r="E70" s="2"/>
    </row>
    <row r="71" spans="1:5" x14ac:dyDescent="0.25">
      <c r="A71" s="2"/>
      <c r="C71" s="2"/>
      <c r="E71" s="2"/>
    </row>
    <row r="72" spans="1:5" x14ac:dyDescent="0.25">
      <c r="A72" s="2"/>
      <c r="C72" s="2"/>
      <c r="E72" s="2"/>
    </row>
    <row r="73" spans="1:5" x14ac:dyDescent="0.25">
      <c r="A73" s="2"/>
      <c r="C73" s="2"/>
      <c r="E73" s="2"/>
    </row>
    <row r="74" spans="1:5" x14ac:dyDescent="0.25">
      <c r="A74" s="2"/>
      <c r="C74" s="2"/>
      <c r="E74" s="2"/>
    </row>
    <row r="75" spans="1:5" x14ac:dyDescent="0.25">
      <c r="A75" s="2"/>
      <c r="C75" s="2"/>
      <c r="E75" s="2"/>
    </row>
    <row r="76" spans="1:5" x14ac:dyDescent="0.25">
      <c r="A76" s="2"/>
      <c r="C76" s="2"/>
      <c r="E76" s="2"/>
    </row>
    <row r="77" spans="1:5" x14ac:dyDescent="0.25">
      <c r="A77" s="2"/>
      <c r="C77" s="2"/>
      <c r="E77" s="2"/>
    </row>
    <row r="78" spans="1:5" x14ac:dyDescent="0.25">
      <c r="A78" s="2"/>
      <c r="C78" s="2"/>
      <c r="E78" s="2"/>
    </row>
    <row r="79" spans="1:5" x14ac:dyDescent="0.25">
      <c r="A79" s="2"/>
      <c r="C79" s="2"/>
      <c r="E79" s="2"/>
    </row>
    <row r="80" spans="1:5" x14ac:dyDescent="0.25">
      <c r="A80" s="2"/>
      <c r="C80" s="2"/>
      <c r="E80" s="2"/>
    </row>
    <row r="81" spans="1:5" x14ac:dyDescent="0.25">
      <c r="A81" s="2"/>
      <c r="C81" s="2"/>
      <c r="E81" s="2"/>
    </row>
    <row r="82" spans="1:5" x14ac:dyDescent="0.25">
      <c r="A82" s="2"/>
      <c r="C82" s="2"/>
      <c r="E82" s="2"/>
    </row>
    <row r="83" spans="1:5" x14ac:dyDescent="0.25">
      <c r="A83" s="2"/>
      <c r="C83" s="2"/>
      <c r="E83" s="2"/>
    </row>
    <row r="84" spans="1:5" x14ac:dyDescent="0.25">
      <c r="A84" s="2"/>
      <c r="C84" s="2"/>
      <c r="E84" s="2"/>
    </row>
    <row r="85" spans="1:5" x14ac:dyDescent="0.25">
      <c r="A85" s="2"/>
      <c r="C85" s="2"/>
      <c r="E85" s="2"/>
    </row>
    <row r="86" spans="1:5" x14ac:dyDescent="0.25">
      <c r="A86" s="2"/>
      <c r="C86" s="2"/>
      <c r="E86" s="2"/>
    </row>
    <row r="87" spans="1:5" x14ac:dyDescent="0.25">
      <c r="A87" s="2"/>
      <c r="C87" s="2"/>
      <c r="E87" s="2"/>
    </row>
    <row r="88" spans="1:5" x14ac:dyDescent="0.25">
      <c r="A88" s="2"/>
      <c r="C88" s="2"/>
      <c r="E88" s="2"/>
    </row>
    <row r="89" spans="1:5" x14ac:dyDescent="0.25">
      <c r="A89" s="2"/>
      <c r="C89" s="2"/>
      <c r="E89" s="2"/>
    </row>
    <row r="90" spans="1:5" x14ac:dyDescent="0.25">
      <c r="A90" s="2"/>
      <c r="C90" s="2"/>
      <c r="E90" s="2"/>
    </row>
    <row r="91" spans="1:5" x14ac:dyDescent="0.25">
      <c r="A91" s="2"/>
      <c r="C91" s="2"/>
      <c r="E91" s="2"/>
    </row>
    <row r="92" spans="1:5" x14ac:dyDescent="0.25">
      <c r="A92" s="2"/>
      <c r="C92" s="2"/>
      <c r="E92" s="2"/>
    </row>
    <row r="93" spans="1:5" x14ac:dyDescent="0.25">
      <c r="A93" s="2"/>
      <c r="C93" s="2"/>
      <c r="E93" s="2"/>
    </row>
    <row r="94" spans="1:5" x14ac:dyDescent="0.25">
      <c r="A94" s="2"/>
      <c r="C94" s="2"/>
      <c r="E94" s="2"/>
    </row>
    <row r="95" spans="1:5" x14ac:dyDescent="0.25">
      <c r="A95" s="2"/>
      <c r="C95" s="2"/>
      <c r="E95" s="2"/>
    </row>
    <row r="96" spans="1:5" x14ac:dyDescent="0.25">
      <c r="A96" s="2"/>
      <c r="C96" s="2"/>
      <c r="E96" s="2"/>
    </row>
    <row r="97" spans="1:5" x14ac:dyDescent="0.25">
      <c r="A97" s="2"/>
      <c r="C97" s="2"/>
      <c r="E97" s="2"/>
    </row>
    <row r="98" spans="1:5" x14ac:dyDescent="0.25">
      <c r="A98" s="2"/>
      <c r="C98" s="2"/>
      <c r="E98" s="2"/>
    </row>
    <row r="99" spans="1:5" x14ac:dyDescent="0.25">
      <c r="A99" s="2"/>
      <c r="C99" s="2"/>
      <c r="E99" s="2"/>
    </row>
    <row r="100" spans="1:5" x14ac:dyDescent="0.25">
      <c r="A100" s="2"/>
      <c r="C100" s="2"/>
      <c r="E100" s="2"/>
    </row>
    <row r="101" spans="1:5" x14ac:dyDescent="0.25">
      <c r="A101" s="2"/>
      <c r="C101" s="2"/>
      <c r="E101" s="2"/>
    </row>
    <row r="102" spans="1:5" x14ac:dyDescent="0.25">
      <c r="A102" s="2"/>
      <c r="C102" s="2"/>
      <c r="E102" s="2"/>
    </row>
    <row r="103" spans="1:5" x14ac:dyDescent="0.25">
      <c r="A103" s="2"/>
      <c r="C103" s="2"/>
      <c r="E103" s="2"/>
    </row>
    <row r="104" spans="1:5" x14ac:dyDescent="0.25">
      <c r="A104" s="2"/>
      <c r="C104" s="2"/>
      <c r="E104" s="2"/>
    </row>
    <row r="105" spans="1:5" x14ac:dyDescent="0.25">
      <c r="A105" s="2"/>
      <c r="C105" s="2"/>
      <c r="E105" s="2"/>
    </row>
    <row r="106" spans="1:5" x14ac:dyDescent="0.25">
      <c r="A106" s="2"/>
      <c r="C106" s="2"/>
      <c r="E106" s="2"/>
    </row>
    <row r="107" spans="1:5" x14ac:dyDescent="0.25">
      <c r="A107" s="2"/>
      <c r="C107" s="2"/>
      <c r="E107" s="2"/>
    </row>
    <row r="108" spans="1:5" x14ac:dyDescent="0.25">
      <c r="A108" s="2"/>
      <c r="C108" s="2"/>
      <c r="E108" s="2"/>
    </row>
    <row r="109" spans="1:5" x14ac:dyDescent="0.25">
      <c r="A109" s="2"/>
      <c r="C109" s="2"/>
      <c r="E109" s="2"/>
    </row>
    <row r="110" spans="1:5" x14ac:dyDescent="0.25">
      <c r="A110" s="2"/>
      <c r="C110" s="2"/>
      <c r="E110" s="2"/>
    </row>
    <row r="111" spans="1:5" x14ac:dyDescent="0.25">
      <c r="A111" s="2"/>
      <c r="C111" s="2"/>
      <c r="E111" s="2"/>
    </row>
    <row r="112" spans="1:5" x14ac:dyDescent="0.25">
      <c r="A112" s="2"/>
      <c r="C112" s="2"/>
      <c r="E112" s="2"/>
    </row>
    <row r="113" spans="1:5" x14ac:dyDescent="0.25">
      <c r="A113" s="2"/>
      <c r="C113" s="2"/>
      <c r="E113" s="2"/>
    </row>
    <row r="114" spans="1:5" x14ac:dyDescent="0.25">
      <c r="A114" s="2"/>
      <c r="C114" s="2"/>
      <c r="E114" s="2"/>
    </row>
    <row r="115" spans="1:5" x14ac:dyDescent="0.25">
      <c r="A115" s="2"/>
      <c r="C115" s="2"/>
      <c r="E115" s="2"/>
    </row>
    <row r="116" spans="1:5" x14ac:dyDescent="0.25">
      <c r="A116" s="2"/>
      <c r="C116" s="2"/>
      <c r="E116" s="2"/>
    </row>
    <row r="117" spans="1:5" x14ac:dyDescent="0.25">
      <c r="A117" s="2"/>
      <c r="C117" s="2"/>
      <c r="E117" s="2"/>
    </row>
    <row r="118" spans="1:5" x14ac:dyDescent="0.25">
      <c r="A118" s="2"/>
      <c r="C118" s="2"/>
      <c r="E118" s="2"/>
    </row>
    <row r="119" spans="1:5" x14ac:dyDescent="0.25">
      <c r="A119" s="2"/>
      <c r="C119" s="2"/>
      <c r="E119" s="2"/>
    </row>
  </sheetData>
  <mergeCells count="18">
    <mergeCell ref="C1:F1"/>
    <mergeCell ref="C2:F2"/>
    <mergeCell ref="A3:I3"/>
    <mergeCell ref="A4:I4"/>
    <mergeCell ref="A6:A7"/>
    <mergeCell ref="B6:B7"/>
    <mergeCell ref="C6:C7"/>
    <mergeCell ref="D6:D7"/>
    <mergeCell ref="E6:E7"/>
    <mergeCell ref="F6:F7"/>
    <mergeCell ref="C31:D31"/>
    <mergeCell ref="G36:H36"/>
    <mergeCell ref="G6:H6"/>
    <mergeCell ref="I9:I13"/>
    <mergeCell ref="B28:H28"/>
    <mergeCell ref="G29:I29"/>
    <mergeCell ref="C30:F30"/>
    <mergeCell ref="G30:H30"/>
  </mergeCells>
  <pageMargins left="0.22" right="0.17" top="0.25" bottom="0.17" header="0.2" footer="0.17"/>
  <pageSetup paperSize="9" scale="90" firstPageNumber="41" orientation="landscape" useFirstPageNumber="1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minhtuan6990@gmail.com / 01686898975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AutoBVT</cp:lastModifiedBy>
  <cp:lastPrinted>2020-08-27T02:44:50Z</cp:lastPrinted>
  <dcterms:created xsi:type="dcterms:W3CDTF">2020-08-21T10:00:40Z</dcterms:created>
  <dcterms:modified xsi:type="dcterms:W3CDTF">2020-08-27T02:46:08Z</dcterms:modified>
</cp:coreProperties>
</file>