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8850" windowHeight="5160"/>
  </bookViews>
  <sheets>
    <sheet name="Sheet1" sheetId="1" r:id="rId1"/>
  </sheets>
  <definedNames>
    <definedName name="_xlnm.Print_Area" localSheetId="0">Sheet1!$A$1:$I$83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9" i="1"/>
  <c r="G77" i="1" l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0" i="1"/>
  <c r="G31" i="1"/>
  <c r="G20" i="1"/>
  <c r="G22" i="1"/>
  <c r="G32" i="1"/>
  <c r="G29" i="1"/>
  <c r="G28" i="1"/>
  <c r="G19" i="1"/>
  <c r="G21" i="1"/>
  <c r="G23" i="1"/>
  <c r="G24" i="1"/>
  <c r="G25" i="1"/>
  <c r="G26" i="1"/>
  <c r="G27" i="1"/>
  <c r="G12" i="1"/>
  <c r="G14" i="1"/>
  <c r="G15" i="1"/>
  <c r="G8" i="1"/>
  <c r="G11" i="1"/>
  <c r="G48" i="1" l="1"/>
  <c r="G78" i="1"/>
  <c r="G79" i="1" s="1"/>
  <c r="G63" i="1"/>
  <c r="G13" i="1"/>
  <c r="G16" i="1"/>
  <c r="G33" i="1"/>
  <c r="G17" i="1" l="1"/>
  <c r="G80" i="1" s="1"/>
</calcChain>
</file>

<file path=xl/sharedStrings.xml><?xml version="1.0" encoding="utf-8"?>
<sst xmlns="http://schemas.openxmlformats.org/spreadsheetml/2006/main" count="163" uniqueCount="60">
  <si>
    <t>TRƯỜNG ĐẠI HỌC VINH</t>
  </si>
  <si>
    <t>KHOA LUẬT</t>
  </si>
  <si>
    <t>STT</t>
  </si>
  <si>
    <t xml:space="preserve">Nội dung </t>
  </si>
  <si>
    <t>Số lượng</t>
  </si>
  <si>
    <t>Đơn giá</t>
  </si>
  <si>
    <t>Thành tiền</t>
  </si>
  <si>
    <t>Cơ sở vật chất</t>
  </si>
  <si>
    <t>Tủ sách pháp luật</t>
  </si>
  <si>
    <t>Đơn vị</t>
  </si>
  <si>
    <t>Cái</t>
  </si>
  <si>
    <t>Bộ</t>
  </si>
  <si>
    <t>Tủ đựng tài liệu hồ sơ diễn án</t>
  </si>
  <si>
    <t>Hoạt động diễn án Hình sự</t>
  </si>
  <si>
    <t>Lần</t>
  </si>
  <si>
    <t>Tờ</t>
  </si>
  <si>
    <t>In ấn tài liệu</t>
  </si>
  <si>
    <t>Phô tô tài liệu</t>
  </si>
  <si>
    <t>Quay video</t>
  </si>
  <si>
    <t>Người</t>
  </si>
  <si>
    <t>Kinh phí hướng dẫn</t>
  </si>
  <si>
    <t>Kinh phí Xây dựng diễn án</t>
  </si>
  <si>
    <t>Nước uống</t>
  </si>
  <si>
    <t>Chai</t>
  </si>
  <si>
    <t>Tham dự diễn án</t>
  </si>
  <si>
    <t>Hồ sơ vụ án</t>
  </si>
  <si>
    <t>Bút lục vụ án</t>
  </si>
  <si>
    <t>Phục vụ bàn ghế, vệ sinh</t>
  </si>
  <si>
    <t>Phục vụ âm thanh, ánh sáng</t>
  </si>
  <si>
    <t>Hoạt động diễn án Dân sự</t>
  </si>
  <si>
    <t>Hoạt động diễn án Hành chính</t>
  </si>
  <si>
    <t>Hoạt động diễn án Kinh tế</t>
  </si>
  <si>
    <t>Chi thành viên tham gia diễn án</t>
  </si>
  <si>
    <t>Điểm tâm</t>
  </si>
  <si>
    <t>Phục vụ lễ tân</t>
  </si>
  <si>
    <t>Văn phòng phẩm (bút, túi cúc, giấy a4)</t>
  </si>
  <si>
    <t>Chi phí mời chuyên gia</t>
  </si>
  <si>
    <t>Cộng</t>
  </si>
  <si>
    <t>Tài liệu</t>
  </si>
  <si>
    <t>1.1.</t>
  </si>
  <si>
    <t>Cộng I = 1.1 +1.2</t>
  </si>
  <si>
    <t>2.1.</t>
  </si>
  <si>
    <t>I. Chi tài sản</t>
  </si>
  <si>
    <t>II. Chi hoạt động</t>
  </si>
  <si>
    <t>2.2.</t>
  </si>
  <si>
    <t>2.3.</t>
  </si>
  <si>
    <t>2.4.</t>
  </si>
  <si>
    <t>Cộng II = 2.1 + 2.2 + 2.3 + 2.4</t>
  </si>
  <si>
    <t>Phụ lục 8</t>
  </si>
  <si>
    <t>(Tổng: Một trăm năm mươi triệu đồng)</t>
  </si>
  <si>
    <t xml:space="preserve">Tổng I + II </t>
  </si>
  <si>
    <t>Nghệ An, ngày   10 tháng   08  năm 2020</t>
  </si>
  <si>
    <t>Trưởng khoa</t>
  </si>
  <si>
    <t>Phòng KH- TC</t>
  </si>
  <si>
    <t>Ban giám hiệu</t>
  </si>
  <si>
    <t>Trang bị thêm 1 máy chiếu, sữa chữa bàn ghế Thứ ký</t>
  </si>
  <si>
    <t>Quần áo Luật sư, công an</t>
  </si>
  <si>
    <t>Sách, hồ sơ vụ án</t>
  </si>
  <si>
    <t>Quyền</t>
  </si>
  <si>
    <t>BẢNG DỰ TOÁN KINH PHÍ PHÒNG XỬ ÁN MÔ PHỎNG NĂM HỌC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</si>
</sst>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3"/>
      <color theme="1"/>
      <name val="Times New Roman"/>
      <family val="1"/>
    </font>
    <font>
      <b/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2" fillId="0" borderId="1" xfId="1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2" fillId="0" borderId="1" xfId="1" applyNumberFormat="1" applyFont="1" applyBorder="1"/>
    <xf numFmtId="0" fontId="3" fillId="0" borderId="3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164" fontId="2" fillId="0" borderId="1" xfId="1" applyNumberFormat="1" applyFont="1" applyFill="1" applyBorder="1"/>
    <xf numFmtId="164" fontId="3" fillId="0" borderId="3" xfId="0" applyNumberFormat="1" applyFont="1" applyBorder="1" applyAlignment="1">
      <alignment vertical="center"/>
    </xf>
    <xf numFmtId="164" fontId="3" fillId="0" borderId="1" xfId="0" applyNumberFormat="1" applyFont="1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0" fontId="3" fillId="0" borderId="0" xfId="0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abSelected="1" zoomScale="70" zoomScaleNormal="70" workbookViewId="0">
      <selection activeCell="J12" sqref="J12"/>
    </sheetView>
  </sheetViews>
  <sheetFormatPr defaultRowHeight="15" x14ac:dyDescent="0.25"/>
  <cols>
    <col min="1" max="1" width="4.7109375" customWidth="1"/>
    <col min="2" max="2" width="31" customWidth="1"/>
    <col min="3" max="3" width="33.85546875" customWidth="1"/>
    <col min="4" max="4" width="13.5703125" customWidth="1"/>
    <col min="5" max="5" width="7.85546875" style="1" customWidth="1"/>
    <col min="6" max="6" width="20.7109375" customWidth="1"/>
    <col min="7" max="7" width="21" customWidth="1"/>
    <col min="8" max="8" width="0" hidden="1" customWidth="1"/>
    <col min="9" max="9" width="5.140625" customWidth="1"/>
  </cols>
  <sheetData>
    <row r="1" spans="1:13" ht="16.5" x14ac:dyDescent="0.25">
      <c r="A1" s="23" t="s">
        <v>0</v>
      </c>
      <c r="B1" s="23"/>
      <c r="C1" s="23"/>
      <c r="D1" s="23"/>
      <c r="E1" s="23"/>
      <c r="F1" s="23"/>
      <c r="G1" s="23"/>
    </row>
    <row r="2" spans="1:13" ht="16.5" x14ac:dyDescent="0.25">
      <c r="A2" s="25" t="s">
        <v>1</v>
      </c>
      <c r="B2" s="25"/>
      <c r="C2" s="24"/>
      <c r="D2" s="24"/>
      <c r="E2" s="24"/>
      <c r="F2" s="24"/>
      <c r="G2" s="26" t="s">
        <v>48</v>
      </c>
    </row>
    <row r="3" spans="1:13" ht="16.5" x14ac:dyDescent="0.45">
      <c r="A3" s="4"/>
      <c r="B3" s="4"/>
      <c r="C3" s="4"/>
      <c r="D3" s="4"/>
      <c r="E3" s="5"/>
      <c r="F3" s="4"/>
      <c r="G3" s="4"/>
    </row>
    <row r="4" spans="1:13" ht="16.5" x14ac:dyDescent="0.25">
      <c r="A4" s="43" t="s">
        <v>59</v>
      </c>
      <c r="B4" s="43"/>
      <c r="C4" s="43"/>
      <c r="D4" s="43"/>
      <c r="E4" s="43"/>
      <c r="F4" s="43"/>
      <c r="G4" s="43"/>
      <c r="H4" s="2"/>
      <c r="I4" s="2"/>
      <c r="J4" s="2"/>
      <c r="K4" s="2"/>
      <c r="L4" s="2"/>
      <c r="M4" s="2"/>
    </row>
    <row r="5" spans="1:13" ht="16.5" x14ac:dyDescent="0.45">
      <c r="A5" s="4"/>
      <c r="B5" s="4"/>
      <c r="C5" s="4"/>
      <c r="D5" s="4"/>
      <c r="E5" s="5"/>
      <c r="F5" s="4"/>
      <c r="G5" s="4"/>
    </row>
    <row r="6" spans="1:13" s="3" customFormat="1" ht="33" x14ac:dyDescent="0.25">
      <c r="A6" s="6" t="s">
        <v>2</v>
      </c>
      <c r="B6" s="44" t="s">
        <v>3</v>
      </c>
      <c r="C6" s="49"/>
      <c r="D6" s="16" t="s">
        <v>9</v>
      </c>
      <c r="E6" s="7" t="s">
        <v>4</v>
      </c>
      <c r="F6" s="6" t="s">
        <v>5</v>
      </c>
      <c r="G6" s="6" t="s">
        <v>6</v>
      </c>
    </row>
    <row r="7" spans="1:13" s="3" customFormat="1" ht="16.5" x14ac:dyDescent="0.25">
      <c r="A7" s="44" t="s">
        <v>42</v>
      </c>
      <c r="B7" s="50"/>
      <c r="C7" s="50"/>
      <c r="D7" s="50"/>
      <c r="E7" s="50"/>
      <c r="F7" s="50"/>
      <c r="G7" s="49"/>
    </row>
    <row r="8" spans="1:13" s="12" customFormat="1" ht="33" customHeight="1" x14ac:dyDescent="0.25">
      <c r="A8" s="36" t="s">
        <v>39</v>
      </c>
      <c r="B8" s="51" t="s">
        <v>7</v>
      </c>
      <c r="C8" s="10" t="s">
        <v>55</v>
      </c>
      <c r="D8" s="11" t="s">
        <v>10</v>
      </c>
      <c r="E8" s="11">
        <v>1</v>
      </c>
      <c r="F8" s="13">
        <v>15000000</v>
      </c>
      <c r="G8" s="14">
        <f>F8*E8</f>
        <v>15000000</v>
      </c>
    </row>
    <row r="9" spans="1:13" s="12" customFormat="1" ht="33" customHeight="1" x14ac:dyDescent="0.25">
      <c r="A9" s="37"/>
      <c r="B9" s="52"/>
      <c r="C9" s="10" t="s">
        <v>56</v>
      </c>
      <c r="D9" s="11" t="s">
        <v>11</v>
      </c>
      <c r="E9" s="11">
        <v>5</v>
      </c>
      <c r="F9" s="13">
        <v>2000000</v>
      </c>
      <c r="G9" s="14">
        <f>F9*E9</f>
        <v>10000000</v>
      </c>
    </row>
    <row r="10" spans="1:13" s="12" customFormat="1" ht="33" customHeight="1" x14ac:dyDescent="0.25">
      <c r="A10" s="37"/>
      <c r="B10" s="52"/>
      <c r="C10" s="10" t="s">
        <v>57</v>
      </c>
      <c r="D10" s="11" t="s">
        <v>58</v>
      </c>
      <c r="E10" s="11">
        <v>10</v>
      </c>
      <c r="F10" s="13">
        <v>1000000</v>
      </c>
      <c r="G10" s="14">
        <f>F10*E10</f>
        <v>10000000</v>
      </c>
    </row>
    <row r="11" spans="1:13" s="12" customFormat="1" ht="16.5" x14ac:dyDescent="0.25">
      <c r="A11" s="37"/>
      <c r="B11" s="52"/>
      <c r="C11" s="9" t="s">
        <v>8</v>
      </c>
      <c r="D11" s="11" t="s">
        <v>10</v>
      </c>
      <c r="E11" s="11">
        <v>2</v>
      </c>
      <c r="F11" s="13">
        <v>3220000</v>
      </c>
      <c r="G11" s="14">
        <f>F11*E11</f>
        <v>6440000</v>
      </c>
    </row>
    <row r="12" spans="1:13" s="12" customFormat="1" ht="16.5" x14ac:dyDescent="0.25">
      <c r="A12" s="38"/>
      <c r="B12" s="53"/>
      <c r="C12" s="9" t="s">
        <v>12</v>
      </c>
      <c r="D12" s="11" t="s">
        <v>10</v>
      </c>
      <c r="E12" s="11">
        <v>2</v>
      </c>
      <c r="F12" s="13">
        <v>2500000</v>
      </c>
      <c r="G12" s="14">
        <f t="shared" ref="G12:G32" si="0">F12*E12</f>
        <v>5000000</v>
      </c>
    </row>
    <row r="13" spans="1:13" s="12" customFormat="1" ht="16.5" x14ac:dyDescent="0.25">
      <c r="A13" s="44" t="s">
        <v>37</v>
      </c>
      <c r="B13" s="50"/>
      <c r="C13" s="50"/>
      <c r="D13" s="50"/>
      <c r="E13" s="50"/>
      <c r="F13" s="49"/>
      <c r="G13" s="17">
        <f>SUM(G8:G12)</f>
        <v>46440000</v>
      </c>
    </row>
    <row r="14" spans="1:13" s="12" customFormat="1" ht="16.5" x14ac:dyDescent="0.25">
      <c r="A14" s="36">
        <v>1.2</v>
      </c>
      <c r="B14" s="51" t="s">
        <v>38</v>
      </c>
      <c r="C14" s="9" t="s">
        <v>25</v>
      </c>
      <c r="D14" s="11" t="s">
        <v>11</v>
      </c>
      <c r="E14" s="11">
        <v>12</v>
      </c>
      <c r="F14" s="13">
        <v>4000000</v>
      </c>
      <c r="G14" s="14">
        <f t="shared" si="0"/>
        <v>48000000</v>
      </c>
    </row>
    <row r="15" spans="1:13" s="12" customFormat="1" ht="16.5" x14ac:dyDescent="0.25">
      <c r="A15" s="38"/>
      <c r="B15" s="53"/>
      <c r="C15" s="9" t="s">
        <v>26</v>
      </c>
      <c r="D15" s="11" t="s">
        <v>11</v>
      </c>
      <c r="E15" s="11">
        <v>12</v>
      </c>
      <c r="F15" s="13">
        <v>1000000</v>
      </c>
      <c r="G15" s="14">
        <f t="shared" si="0"/>
        <v>12000000</v>
      </c>
    </row>
    <row r="16" spans="1:13" s="12" customFormat="1" ht="16.5" x14ac:dyDescent="0.25">
      <c r="A16" s="44" t="s">
        <v>37</v>
      </c>
      <c r="B16" s="50"/>
      <c r="C16" s="50"/>
      <c r="D16" s="50"/>
      <c r="E16" s="50"/>
      <c r="F16" s="49"/>
      <c r="G16" s="17">
        <f>SUM(G14:G15)</f>
        <v>60000000</v>
      </c>
    </row>
    <row r="17" spans="1:7" s="12" customFormat="1" ht="16.5" x14ac:dyDescent="0.25">
      <c r="A17" s="44" t="s">
        <v>40</v>
      </c>
      <c r="B17" s="45"/>
      <c r="C17" s="45"/>
      <c r="D17" s="45"/>
      <c r="E17" s="45"/>
      <c r="F17" s="45"/>
      <c r="G17" s="21">
        <f>G13+G16</f>
        <v>106440000</v>
      </c>
    </row>
    <row r="18" spans="1:7" ht="16.5" x14ac:dyDescent="0.25">
      <c r="A18" s="46" t="s">
        <v>43</v>
      </c>
      <c r="B18" s="47"/>
      <c r="C18" s="47"/>
      <c r="D18" s="47"/>
      <c r="E18" s="47"/>
      <c r="F18" s="47"/>
      <c r="G18" s="48"/>
    </row>
    <row r="19" spans="1:7" ht="21" customHeight="1" x14ac:dyDescent="0.25">
      <c r="A19" s="36" t="s">
        <v>41</v>
      </c>
      <c r="B19" s="39" t="s">
        <v>13</v>
      </c>
      <c r="C19" s="8" t="s">
        <v>21</v>
      </c>
      <c r="D19" s="11" t="s">
        <v>19</v>
      </c>
      <c r="E19" s="11">
        <v>3</v>
      </c>
      <c r="F19" s="15">
        <v>200000</v>
      </c>
      <c r="G19" s="14">
        <f t="shared" si="0"/>
        <v>600000</v>
      </c>
    </row>
    <row r="20" spans="1:7" ht="16.5" x14ac:dyDescent="0.25">
      <c r="A20" s="37"/>
      <c r="B20" s="39"/>
      <c r="C20" s="18" t="s">
        <v>36</v>
      </c>
      <c r="D20" s="19" t="s">
        <v>19</v>
      </c>
      <c r="E20" s="11">
        <v>3</v>
      </c>
      <c r="F20" s="15">
        <v>2000000</v>
      </c>
      <c r="G20" s="14">
        <f>F20*E20</f>
        <v>6000000</v>
      </c>
    </row>
    <row r="21" spans="1:7" ht="21" customHeight="1" x14ac:dyDescent="0.25">
      <c r="A21" s="37"/>
      <c r="B21" s="39"/>
      <c r="C21" s="8" t="s">
        <v>20</v>
      </c>
      <c r="D21" s="11" t="s">
        <v>19</v>
      </c>
      <c r="E21" s="11">
        <v>2</v>
      </c>
      <c r="F21" s="15">
        <v>100000</v>
      </c>
      <c r="G21" s="14">
        <f>F21*E21</f>
        <v>200000</v>
      </c>
    </row>
    <row r="22" spans="1:7" ht="21" customHeight="1" x14ac:dyDescent="0.25">
      <c r="A22" s="37"/>
      <c r="B22" s="39"/>
      <c r="C22" s="8" t="s">
        <v>32</v>
      </c>
      <c r="D22" s="11" t="s">
        <v>19</v>
      </c>
      <c r="E22" s="11">
        <v>20</v>
      </c>
      <c r="F22" s="15">
        <v>150000</v>
      </c>
      <c r="G22" s="14">
        <f>F22*E22</f>
        <v>3000000</v>
      </c>
    </row>
    <row r="23" spans="1:7" ht="20.45" customHeight="1" x14ac:dyDescent="0.25">
      <c r="A23" s="37"/>
      <c r="B23" s="39"/>
      <c r="C23" s="8" t="s">
        <v>22</v>
      </c>
      <c r="D23" s="11" t="s">
        <v>23</v>
      </c>
      <c r="E23" s="11">
        <v>20</v>
      </c>
      <c r="F23" s="15">
        <v>5000</v>
      </c>
      <c r="G23" s="14">
        <f t="shared" si="0"/>
        <v>100000</v>
      </c>
    </row>
    <row r="24" spans="1:7" ht="16.5" x14ac:dyDescent="0.25">
      <c r="A24" s="37"/>
      <c r="B24" s="39"/>
      <c r="C24" s="8" t="s">
        <v>16</v>
      </c>
      <c r="D24" s="11" t="s">
        <v>15</v>
      </c>
      <c r="E24" s="11">
        <v>100</v>
      </c>
      <c r="F24" s="15">
        <v>1000</v>
      </c>
      <c r="G24" s="14">
        <f t="shared" si="0"/>
        <v>100000</v>
      </c>
    </row>
    <row r="25" spans="1:7" ht="16.5" x14ac:dyDescent="0.25">
      <c r="A25" s="37"/>
      <c r="B25" s="39"/>
      <c r="C25" s="8" t="s">
        <v>17</v>
      </c>
      <c r="D25" s="11" t="s">
        <v>15</v>
      </c>
      <c r="E25" s="11">
        <v>5000</v>
      </c>
      <c r="F25" s="15">
        <v>200</v>
      </c>
      <c r="G25" s="14">
        <f t="shared" si="0"/>
        <v>1000000</v>
      </c>
    </row>
    <row r="26" spans="1:7" ht="16.5" x14ac:dyDescent="0.25">
      <c r="A26" s="37"/>
      <c r="B26" s="39"/>
      <c r="C26" s="8" t="s">
        <v>18</v>
      </c>
      <c r="D26" s="11" t="s">
        <v>14</v>
      </c>
      <c r="E26" s="11">
        <v>1</v>
      </c>
      <c r="F26" s="15">
        <v>500000</v>
      </c>
      <c r="G26" s="14">
        <f t="shared" si="0"/>
        <v>500000</v>
      </c>
    </row>
    <row r="27" spans="1:7" ht="16.5" customHeight="1" x14ac:dyDescent="0.25">
      <c r="A27" s="37"/>
      <c r="B27" s="39"/>
      <c r="C27" s="8" t="s">
        <v>24</v>
      </c>
      <c r="D27" s="11" t="s">
        <v>19</v>
      </c>
      <c r="E27" s="11">
        <v>40</v>
      </c>
      <c r="F27" s="15">
        <v>50000</v>
      </c>
      <c r="G27" s="14">
        <f t="shared" si="0"/>
        <v>2000000</v>
      </c>
    </row>
    <row r="28" spans="1:7" ht="16.5" customHeight="1" x14ac:dyDescent="0.25">
      <c r="A28" s="37"/>
      <c r="B28" s="39"/>
      <c r="C28" s="8" t="s">
        <v>27</v>
      </c>
      <c r="D28" s="11" t="s">
        <v>19</v>
      </c>
      <c r="E28" s="11">
        <v>2</v>
      </c>
      <c r="F28" s="15">
        <v>40000</v>
      </c>
      <c r="G28" s="14">
        <f t="shared" si="0"/>
        <v>80000</v>
      </c>
    </row>
    <row r="29" spans="1:7" ht="16.5" customHeight="1" x14ac:dyDescent="0.25">
      <c r="A29" s="37"/>
      <c r="B29" s="39"/>
      <c r="C29" s="8" t="s">
        <v>28</v>
      </c>
      <c r="D29" s="11" t="s">
        <v>19</v>
      </c>
      <c r="E29" s="11">
        <v>2</v>
      </c>
      <c r="F29" s="15">
        <v>30000</v>
      </c>
      <c r="G29" s="14">
        <f t="shared" si="0"/>
        <v>60000</v>
      </c>
    </row>
    <row r="30" spans="1:7" ht="16.5" customHeight="1" x14ac:dyDescent="0.25">
      <c r="A30" s="37"/>
      <c r="B30" s="39"/>
      <c r="C30" s="8" t="s">
        <v>34</v>
      </c>
      <c r="D30" s="11" t="s">
        <v>19</v>
      </c>
      <c r="E30" s="11">
        <v>2</v>
      </c>
      <c r="F30" s="15">
        <v>50000</v>
      </c>
      <c r="G30" s="14">
        <f t="shared" si="0"/>
        <v>100000</v>
      </c>
    </row>
    <row r="31" spans="1:7" ht="16.5" x14ac:dyDescent="0.25">
      <c r="A31" s="37"/>
      <c r="B31" s="39"/>
      <c r="C31" s="18" t="s">
        <v>33</v>
      </c>
      <c r="D31" s="19" t="s">
        <v>19</v>
      </c>
      <c r="E31" s="11">
        <v>50</v>
      </c>
      <c r="F31" s="20">
        <v>15000</v>
      </c>
      <c r="G31" s="14">
        <f t="shared" si="0"/>
        <v>750000</v>
      </c>
    </row>
    <row r="32" spans="1:7" s="12" customFormat="1" ht="36" customHeight="1" x14ac:dyDescent="0.25">
      <c r="A32" s="37"/>
      <c r="B32" s="39"/>
      <c r="C32" s="10" t="s">
        <v>35</v>
      </c>
      <c r="D32" s="11" t="s">
        <v>11</v>
      </c>
      <c r="E32" s="11">
        <v>50</v>
      </c>
      <c r="F32" s="13">
        <v>8000</v>
      </c>
      <c r="G32" s="14">
        <f t="shared" si="0"/>
        <v>400000</v>
      </c>
    </row>
    <row r="33" spans="1:7" ht="16.5" customHeight="1" x14ac:dyDescent="0.25">
      <c r="A33" s="38"/>
      <c r="B33" s="40" t="s">
        <v>37</v>
      </c>
      <c r="C33" s="41"/>
      <c r="D33" s="41"/>
      <c r="E33" s="41"/>
      <c r="F33" s="42"/>
      <c r="G33" s="17">
        <f>SUM(G19:G32)</f>
        <v>14890000</v>
      </c>
    </row>
    <row r="34" spans="1:7" ht="16.5" x14ac:dyDescent="0.25">
      <c r="A34" s="36" t="s">
        <v>44</v>
      </c>
      <c r="B34" s="39" t="s">
        <v>29</v>
      </c>
      <c r="C34" s="8" t="s">
        <v>21</v>
      </c>
      <c r="D34" s="11" t="s">
        <v>19</v>
      </c>
      <c r="E34" s="11">
        <v>3</v>
      </c>
      <c r="F34" s="15">
        <v>200000</v>
      </c>
      <c r="G34" s="14">
        <f t="shared" ref="G34" si="1">F34*E34</f>
        <v>600000</v>
      </c>
    </row>
    <row r="35" spans="1:7" ht="16.5" x14ac:dyDescent="0.25">
      <c r="A35" s="37"/>
      <c r="B35" s="39"/>
      <c r="C35" s="18" t="s">
        <v>36</v>
      </c>
      <c r="D35" s="19" t="s">
        <v>19</v>
      </c>
      <c r="E35" s="11">
        <v>3</v>
      </c>
      <c r="F35" s="15">
        <v>2000000</v>
      </c>
      <c r="G35" s="14">
        <f>F35*E35</f>
        <v>6000000</v>
      </c>
    </row>
    <row r="36" spans="1:7" ht="16.5" x14ac:dyDescent="0.25">
      <c r="A36" s="37"/>
      <c r="B36" s="39"/>
      <c r="C36" s="8" t="s">
        <v>20</v>
      </c>
      <c r="D36" s="11" t="s">
        <v>19</v>
      </c>
      <c r="E36" s="11">
        <v>2</v>
      </c>
      <c r="F36" s="15">
        <v>100000</v>
      </c>
      <c r="G36" s="14">
        <f>F36*E36</f>
        <v>200000</v>
      </c>
    </row>
    <row r="37" spans="1:7" ht="16.5" x14ac:dyDescent="0.25">
      <c r="A37" s="37"/>
      <c r="B37" s="39"/>
      <c r="C37" s="8" t="s">
        <v>32</v>
      </c>
      <c r="D37" s="11" t="s">
        <v>19</v>
      </c>
      <c r="E37" s="11">
        <v>20</v>
      </c>
      <c r="F37" s="15">
        <v>150000</v>
      </c>
      <c r="G37" s="14">
        <f>F37*E37</f>
        <v>3000000</v>
      </c>
    </row>
    <row r="38" spans="1:7" ht="16.5" x14ac:dyDescent="0.25">
      <c r="A38" s="37"/>
      <c r="B38" s="39"/>
      <c r="C38" s="8" t="s">
        <v>22</v>
      </c>
      <c r="D38" s="11" t="s">
        <v>23</v>
      </c>
      <c r="E38" s="11">
        <v>20</v>
      </c>
      <c r="F38" s="15">
        <v>5000</v>
      </c>
      <c r="G38" s="14">
        <f t="shared" ref="G38:G47" si="2">F38*E38</f>
        <v>100000</v>
      </c>
    </row>
    <row r="39" spans="1:7" ht="16.5" x14ac:dyDescent="0.25">
      <c r="A39" s="37"/>
      <c r="B39" s="39"/>
      <c r="C39" s="8" t="s">
        <v>16</v>
      </c>
      <c r="D39" s="11" t="s">
        <v>15</v>
      </c>
      <c r="E39" s="11">
        <v>100</v>
      </c>
      <c r="F39" s="15">
        <v>1000</v>
      </c>
      <c r="G39" s="14">
        <f t="shared" si="2"/>
        <v>100000</v>
      </c>
    </row>
    <row r="40" spans="1:7" ht="16.5" x14ac:dyDescent="0.25">
      <c r="A40" s="37"/>
      <c r="B40" s="39"/>
      <c r="C40" s="8" t="s">
        <v>17</v>
      </c>
      <c r="D40" s="11" t="s">
        <v>15</v>
      </c>
      <c r="E40" s="11">
        <v>5000</v>
      </c>
      <c r="F40" s="15">
        <v>200</v>
      </c>
      <c r="G40" s="14">
        <f t="shared" si="2"/>
        <v>1000000</v>
      </c>
    </row>
    <row r="41" spans="1:7" ht="16.5" x14ac:dyDescent="0.25">
      <c r="A41" s="37"/>
      <c r="B41" s="39"/>
      <c r="C41" s="8" t="s">
        <v>18</v>
      </c>
      <c r="D41" s="11" t="s">
        <v>14</v>
      </c>
      <c r="E41" s="11">
        <v>1</v>
      </c>
      <c r="F41" s="15">
        <v>500000</v>
      </c>
      <c r="G41" s="14">
        <f t="shared" si="2"/>
        <v>500000</v>
      </c>
    </row>
    <row r="42" spans="1:7" ht="16.5" x14ac:dyDescent="0.25">
      <c r="A42" s="37"/>
      <c r="B42" s="39"/>
      <c r="C42" s="8" t="s">
        <v>24</v>
      </c>
      <c r="D42" s="11" t="s">
        <v>19</v>
      </c>
      <c r="E42" s="11">
        <v>40</v>
      </c>
      <c r="F42" s="15">
        <v>50000</v>
      </c>
      <c r="G42" s="14">
        <f t="shared" si="2"/>
        <v>2000000</v>
      </c>
    </row>
    <row r="43" spans="1:7" ht="16.5" x14ac:dyDescent="0.25">
      <c r="A43" s="37"/>
      <c r="B43" s="39"/>
      <c r="C43" s="8" t="s">
        <v>27</v>
      </c>
      <c r="D43" s="11" t="s">
        <v>19</v>
      </c>
      <c r="E43" s="11">
        <v>2</v>
      </c>
      <c r="F43" s="15">
        <v>40000</v>
      </c>
      <c r="G43" s="14">
        <f t="shared" si="2"/>
        <v>80000</v>
      </c>
    </row>
    <row r="44" spans="1:7" ht="16.5" x14ac:dyDescent="0.25">
      <c r="A44" s="37"/>
      <c r="B44" s="39"/>
      <c r="C44" s="8" t="s">
        <v>28</v>
      </c>
      <c r="D44" s="11" t="s">
        <v>19</v>
      </c>
      <c r="E44" s="11">
        <v>2</v>
      </c>
      <c r="F44" s="15">
        <v>30000</v>
      </c>
      <c r="G44" s="14">
        <f t="shared" si="2"/>
        <v>60000</v>
      </c>
    </row>
    <row r="45" spans="1:7" ht="16.5" x14ac:dyDescent="0.25">
      <c r="A45" s="37"/>
      <c r="B45" s="39"/>
      <c r="C45" s="8" t="s">
        <v>34</v>
      </c>
      <c r="D45" s="11" t="s">
        <v>19</v>
      </c>
      <c r="E45" s="11">
        <v>2</v>
      </c>
      <c r="F45" s="15">
        <v>50000</v>
      </c>
      <c r="G45" s="14">
        <f t="shared" si="2"/>
        <v>100000</v>
      </c>
    </row>
    <row r="46" spans="1:7" ht="16.5" x14ac:dyDescent="0.25">
      <c r="A46" s="37"/>
      <c r="B46" s="39"/>
      <c r="C46" s="18" t="s">
        <v>33</v>
      </c>
      <c r="D46" s="19" t="s">
        <v>19</v>
      </c>
      <c r="E46" s="11">
        <v>50</v>
      </c>
      <c r="F46" s="20">
        <v>15000</v>
      </c>
      <c r="G46" s="14">
        <f t="shared" si="2"/>
        <v>750000</v>
      </c>
    </row>
    <row r="47" spans="1:7" ht="33" x14ac:dyDescent="0.25">
      <c r="A47" s="37"/>
      <c r="B47" s="39"/>
      <c r="C47" s="10" t="s">
        <v>35</v>
      </c>
      <c r="D47" s="11" t="s">
        <v>11</v>
      </c>
      <c r="E47" s="11">
        <v>50</v>
      </c>
      <c r="F47" s="13">
        <v>8000</v>
      </c>
      <c r="G47" s="14">
        <f t="shared" si="2"/>
        <v>400000</v>
      </c>
    </row>
    <row r="48" spans="1:7" ht="16.5" x14ac:dyDescent="0.25">
      <c r="A48" s="38"/>
      <c r="B48" s="40" t="s">
        <v>37</v>
      </c>
      <c r="C48" s="41"/>
      <c r="D48" s="41"/>
      <c r="E48" s="41"/>
      <c r="F48" s="42"/>
      <c r="G48" s="17">
        <f>SUM(G34:G47)</f>
        <v>14890000</v>
      </c>
    </row>
    <row r="49" spans="1:7" ht="16.5" x14ac:dyDescent="0.25">
      <c r="A49" s="36" t="s">
        <v>45</v>
      </c>
      <c r="B49" s="39" t="s">
        <v>30</v>
      </c>
      <c r="C49" s="8" t="s">
        <v>21</v>
      </c>
      <c r="D49" s="11" t="s">
        <v>19</v>
      </c>
      <c r="E49" s="11">
        <v>3</v>
      </c>
      <c r="F49" s="15">
        <v>200000</v>
      </c>
      <c r="G49" s="14">
        <f t="shared" ref="G49" si="3">F49*E49</f>
        <v>600000</v>
      </c>
    </row>
    <row r="50" spans="1:7" ht="16.5" x14ac:dyDescent="0.25">
      <c r="A50" s="37"/>
      <c r="B50" s="39"/>
      <c r="C50" s="18" t="s">
        <v>36</v>
      </c>
      <c r="D50" s="19" t="s">
        <v>19</v>
      </c>
      <c r="E50" s="11">
        <v>3</v>
      </c>
      <c r="F50" s="15">
        <v>2000000</v>
      </c>
      <c r="G50" s="14">
        <f>F50*E50</f>
        <v>6000000</v>
      </c>
    </row>
    <row r="51" spans="1:7" ht="16.5" x14ac:dyDescent="0.25">
      <c r="A51" s="37"/>
      <c r="B51" s="39"/>
      <c r="C51" s="8" t="s">
        <v>20</v>
      </c>
      <c r="D51" s="11" t="s">
        <v>19</v>
      </c>
      <c r="E51" s="11">
        <v>2</v>
      </c>
      <c r="F51" s="15">
        <v>100000</v>
      </c>
      <c r="G51" s="14">
        <f>F51*E51</f>
        <v>200000</v>
      </c>
    </row>
    <row r="52" spans="1:7" ht="16.5" x14ac:dyDescent="0.25">
      <c r="A52" s="37"/>
      <c r="B52" s="39"/>
      <c r="C52" s="8" t="s">
        <v>32</v>
      </c>
      <c r="D52" s="11" t="s">
        <v>19</v>
      </c>
      <c r="E52" s="11">
        <v>20</v>
      </c>
      <c r="F52" s="15">
        <v>150000</v>
      </c>
      <c r="G52" s="14">
        <f>F52*E52</f>
        <v>3000000</v>
      </c>
    </row>
    <row r="53" spans="1:7" ht="16.5" x14ac:dyDescent="0.25">
      <c r="A53" s="37"/>
      <c r="B53" s="39"/>
      <c r="C53" s="8" t="s">
        <v>22</v>
      </c>
      <c r="D53" s="11" t="s">
        <v>23</v>
      </c>
      <c r="E53" s="11">
        <v>20</v>
      </c>
      <c r="F53" s="15">
        <v>5000</v>
      </c>
      <c r="G53" s="14">
        <f t="shared" ref="G53:G62" si="4">F53*E53</f>
        <v>100000</v>
      </c>
    </row>
    <row r="54" spans="1:7" ht="16.5" x14ac:dyDescent="0.25">
      <c r="A54" s="37"/>
      <c r="B54" s="39"/>
      <c r="C54" s="8" t="s">
        <v>16</v>
      </c>
      <c r="D54" s="11" t="s">
        <v>15</v>
      </c>
      <c r="E54" s="11">
        <v>100</v>
      </c>
      <c r="F54" s="15">
        <v>1000</v>
      </c>
      <c r="G54" s="14">
        <f t="shared" si="4"/>
        <v>100000</v>
      </c>
    </row>
    <row r="55" spans="1:7" ht="16.5" x14ac:dyDescent="0.25">
      <c r="A55" s="37"/>
      <c r="B55" s="39"/>
      <c r="C55" s="8" t="s">
        <v>17</v>
      </c>
      <c r="D55" s="11" t="s">
        <v>15</v>
      </c>
      <c r="E55" s="11">
        <v>5000</v>
      </c>
      <c r="F55" s="15">
        <v>200</v>
      </c>
      <c r="G55" s="14">
        <f t="shared" si="4"/>
        <v>1000000</v>
      </c>
    </row>
    <row r="56" spans="1:7" ht="16.5" x14ac:dyDescent="0.25">
      <c r="A56" s="37"/>
      <c r="B56" s="39"/>
      <c r="C56" s="8" t="s">
        <v>18</v>
      </c>
      <c r="D56" s="11" t="s">
        <v>14</v>
      </c>
      <c r="E56" s="11">
        <v>1</v>
      </c>
      <c r="F56" s="15">
        <v>500000</v>
      </c>
      <c r="G56" s="14">
        <f t="shared" si="4"/>
        <v>500000</v>
      </c>
    </row>
    <row r="57" spans="1:7" ht="16.5" x14ac:dyDescent="0.25">
      <c r="A57" s="37"/>
      <c r="B57" s="39"/>
      <c r="C57" s="8" t="s">
        <v>24</v>
      </c>
      <c r="D57" s="11" t="s">
        <v>19</v>
      </c>
      <c r="E57" s="11">
        <v>40</v>
      </c>
      <c r="F57" s="15">
        <v>50000</v>
      </c>
      <c r="G57" s="14">
        <f t="shared" si="4"/>
        <v>2000000</v>
      </c>
    </row>
    <row r="58" spans="1:7" ht="16.5" x14ac:dyDescent="0.25">
      <c r="A58" s="37"/>
      <c r="B58" s="39"/>
      <c r="C58" s="8" t="s">
        <v>27</v>
      </c>
      <c r="D58" s="11" t="s">
        <v>19</v>
      </c>
      <c r="E58" s="11">
        <v>2</v>
      </c>
      <c r="F58" s="15">
        <v>40000</v>
      </c>
      <c r="G58" s="14">
        <f t="shared" si="4"/>
        <v>80000</v>
      </c>
    </row>
    <row r="59" spans="1:7" ht="16.5" x14ac:dyDescent="0.25">
      <c r="A59" s="37"/>
      <c r="B59" s="39"/>
      <c r="C59" s="8" t="s">
        <v>28</v>
      </c>
      <c r="D59" s="11" t="s">
        <v>19</v>
      </c>
      <c r="E59" s="11">
        <v>2</v>
      </c>
      <c r="F59" s="15">
        <v>30000</v>
      </c>
      <c r="G59" s="14">
        <f t="shared" si="4"/>
        <v>60000</v>
      </c>
    </row>
    <row r="60" spans="1:7" ht="16.5" x14ac:dyDescent="0.25">
      <c r="A60" s="37"/>
      <c r="B60" s="39"/>
      <c r="C60" s="8" t="s">
        <v>34</v>
      </c>
      <c r="D60" s="11" t="s">
        <v>19</v>
      </c>
      <c r="E60" s="11">
        <v>2</v>
      </c>
      <c r="F60" s="15">
        <v>50000</v>
      </c>
      <c r="G60" s="14">
        <f t="shared" si="4"/>
        <v>100000</v>
      </c>
    </row>
    <row r="61" spans="1:7" ht="16.5" x14ac:dyDescent="0.25">
      <c r="A61" s="37"/>
      <c r="B61" s="39"/>
      <c r="C61" s="18" t="s">
        <v>33</v>
      </c>
      <c r="D61" s="19" t="s">
        <v>19</v>
      </c>
      <c r="E61" s="11">
        <v>50</v>
      </c>
      <c r="F61" s="20">
        <v>15000</v>
      </c>
      <c r="G61" s="14">
        <f t="shared" si="4"/>
        <v>750000</v>
      </c>
    </row>
    <row r="62" spans="1:7" ht="33" x14ac:dyDescent="0.25">
      <c r="A62" s="37"/>
      <c r="B62" s="39"/>
      <c r="C62" s="10" t="s">
        <v>35</v>
      </c>
      <c r="D62" s="11" t="s">
        <v>11</v>
      </c>
      <c r="E62" s="11">
        <v>50</v>
      </c>
      <c r="F62" s="13">
        <v>8000</v>
      </c>
      <c r="G62" s="14">
        <f t="shared" si="4"/>
        <v>400000</v>
      </c>
    </row>
    <row r="63" spans="1:7" ht="16.5" x14ac:dyDescent="0.25">
      <c r="A63" s="38"/>
      <c r="B63" s="40" t="s">
        <v>37</v>
      </c>
      <c r="C63" s="41"/>
      <c r="D63" s="41"/>
      <c r="E63" s="41"/>
      <c r="F63" s="42"/>
      <c r="G63" s="17">
        <f>SUM(G49:G62)</f>
        <v>14890000</v>
      </c>
    </row>
    <row r="64" spans="1:7" ht="16.5" x14ac:dyDescent="0.25">
      <c r="A64" s="36" t="s">
        <v>46</v>
      </c>
      <c r="B64" s="39" t="s">
        <v>31</v>
      </c>
      <c r="C64" s="8" t="s">
        <v>21</v>
      </c>
      <c r="D64" s="11" t="s">
        <v>19</v>
      </c>
      <c r="E64" s="11">
        <v>3</v>
      </c>
      <c r="F64" s="15">
        <v>200000</v>
      </c>
      <c r="G64" s="14">
        <f t="shared" ref="G64" si="5">F64*E64</f>
        <v>600000</v>
      </c>
    </row>
    <row r="65" spans="1:7" ht="16.5" x14ac:dyDescent="0.25">
      <c r="A65" s="37"/>
      <c r="B65" s="39"/>
      <c r="C65" s="18" t="s">
        <v>36</v>
      </c>
      <c r="D65" s="19" t="s">
        <v>19</v>
      </c>
      <c r="E65" s="11">
        <v>3</v>
      </c>
      <c r="F65" s="15">
        <v>2000000</v>
      </c>
      <c r="G65" s="14">
        <f>F65*E65</f>
        <v>6000000</v>
      </c>
    </row>
    <row r="66" spans="1:7" ht="16.5" x14ac:dyDescent="0.25">
      <c r="A66" s="37"/>
      <c r="B66" s="39"/>
      <c r="C66" s="8" t="s">
        <v>20</v>
      </c>
      <c r="D66" s="11" t="s">
        <v>19</v>
      </c>
      <c r="E66" s="11">
        <v>2</v>
      </c>
      <c r="F66" s="15">
        <v>100000</v>
      </c>
      <c r="G66" s="14">
        <f>F66*E66</f>
        <v>200000</v>
      </c>
    </row>
    <row r="67" spans="1:7" ht="16.5" x14ac:dyDescent="0.25">
      <c r="A67" s="37"/>
      <c r="B67" s="39"/>
      <c r="C67" s="8" t="s">
        <v>32</v>
      </c>
      <c r="D67" s="11" t="s">
        <v>19</v>
      </c>
      <c r="E67" s="11">
        <v>20</v>
      </c>
      <c r="F67" s="15">
        <v>150000</v>
      </c>
      <c r="G67" s="14">
        <f>F67*E67</f>
        <v>3000000</v>
      </c>
    </row>
    <row r="68" spans="1:7" ht="16.5" x14ac:dyDescent="0.25">
      <c r="A68" s="37"/>
      <c r="B68" s="39"/>
      <c r="C68" s="8" t="s">
        <v>22</v>
      </c>
      <c r="D68" s="11" t="s">
        <v>23</v>
      </c>
      <c r="E68" s="11">
        <v>20</v>
      </c>
      <c r="F68" s="15">
        <v>5000</v>
      </c>
      <c r="G68" s="14">
        <f t="shared" ref="G68:G77" si="6">F68*E68</f>
        <v>100000</v>
      </c>
    </row>
    <row r="69" spans="1:7" ht="16.5" x14ac:dyDescent="0.25">
      <c r="A69" s="37"/>
      <c r="B69" s="39"/>
      <c r="C69" s="8" t="s">
        <v>16</v>
      </c>
      <c r="D69" s="11" t="s">
        <v>15</v>
      </c>
      <c r="E69" s="11">
        <v>100</v>
      </c>
      <c r="F69" s="15">
        <v>1000</v>
      </c>
      <c r="G69" s="14">
        <f t="shared" si="6"/>
        <v>100000</v>
      </c>
    </row>
    <row r="70" spans="1:7" ht="16.5" x14ac:dyDescent="0.25">
      <c r="A70" s="37"/>
      <c r="B70" s="39"/>
      <c r="C70" s="8" t="s">
        <v>17</v>
      </c>
      <c r="D70" s="11" t="s">
        <v>15</v>
      </c>
      <c r="E70" s="11">
        <v>5000</v>
      </c>
      <c r="F70" s="15">
        <v>200</v>
      </c>
      <c r="G70" s="14">
        <f t="shared" si="6"/>
        <v>1000000</v>
      </c>
    </row>
    <row r="71" spans="1:7" ht="16.5" x14ac:dyDescent="0.25">
      <c r="A71" s="37"/>
      <c r="B71" s="39"/>
      <c r="C71" s="8" t="s">
        <v>18</v>
      </c>
      <c r="D71" s="11" t="s">
        <v>14</v>
      </c>
      <c r="E71" s="11">
        <v>1</v>
      </c>
      <c r="F71" s="15">
        <v>500000</v>
      </c>
      <c r="G71" s="14">
        <f t="shared" si="6"/>
        <v>500000</v>
      </c>
    </row>
    <row r="72" spans="1:7" ht="16.5" x14ac:dyDescent="0.25">
      <c r="A72" s="37"/>
      <c r="B72" s="39"/>
      <c r="C72" s="8" t="s">
        <v>24</v>
      </c>
      <c r="D72" s="11" t="s">
        <v>19</v>
      </c>
      <c r="E72" s="11">
        <v>40</v>
      </c>
      <c r="F72" s="15">
        <v>50000</v>
      </c>
      <c r="G72" s="14">
        <f t="shared" si="6"/>
        <v>2000000</v>
      </c>
    </row>
    <row r="73" spans="1:7" ht="16.5" x14ac:dyDescent="0.25">
      <c r="A73" s="37"/>
      <c r="B73" s="39"/>
      <c r="C73" s="8" t="s">
        <v>27</v>
      </c>
      <c r="D73" s="11" t="s">
        <v>19</v>
      </c>
      <c r="E73" s="11">
        <v>2</v>
      </c>
      <c r="F73" s="15">
        <v>40000</v>
      </c>
      <c r="G73" s="14">
        <f t="shared" si="6"/>
        <v>80000</v>
      </c>
    </row>
    <row r="74" spans="1:7" ht="16.5" x14ac:dyDescent="0.25">
      <c r="A74" s="37"/>
      <c r="B74" s="39"/>
      <c r="C74" s="8" t="s">
        <v>28</v>
      </c>
      <c r="D74" s="11" t="s">
        <v>19</v>
      </c>
      <c r="E74" s="11">
        <v>2</v>
      </c>
      <c r="F74" s="15">
        <v>30000</v>
      </c>
      <c r="G74" s="14">
        <f t="shared" si="6"/>
        <v>60000</v>
      </c>
    </row>
    <row r="75" spans="1:7" ht="16.5" x14ac:dyDescent="0.25">
      <c r="A75" s="37"/>
      <c r="B75" s="39"/>
      <c r="C75" s="8" t="s">
        <v>34</v>
      </c>
      <c r="D75" s="11" t="s">
        <v>19</v>
      </c>
      <c r="E75" s="11">
        <v>2</v>
      </c>
      <c r="F75" s="15">
        <v>50000</v>
      </c>
      <c r="G75" s="14">
        <f t="shared" si="6"/>
        <v>100000</v>
      </c>
    </row>
    <row r="76" spans="1:7" ht="16.5" x14ac:dyDescent="0.25">
      <c r="A76" s="37"/>
      <c r="B76" s="39"/>
      <c r="C76" s="18" t="s">
        <v>33</v>
      </c>
      <c r="D76" s="19" t="s">
        <v>19</v>
      </c>
      <c r="E76" s="11">
        <v>50</v>
      </c>
      <c r="F76" s="20">
        <v>10000</v>
      </c>
      <c r="G76" s="14">
        <f t="shared" si="6"/>
        <v>500000</v>
      </c>
    </row>
    <row r="77" spans="1:7" ht="33" x14ac:dyDescent="0.25">
      <c r="A77" s="37"/>
      <c r="B77" s="39"/>
      <c r="C77" s="10" t="s">
        <v>35</v>
      </c>
      <c r="D77" s="11" t="s">
        <v>11</v>
      </c>
      <c r="E77" s="11">
        <v>50</v>
      </c>
      <c r="F77" s="13">
        <v>8000</v>
      </c>
      <c r="G77" s="14">
        <f t="shared" si="6"/>
        <v>400000</v>
      </c>
    </row>
    <row r="78" spans="1:7" ht="16.5" x14ac:dyDescent="0.25">
      <c r="A78" s="38"/>
      <c r="B78" s="40" t="s">
        <v>37</v>
      </c>
      <c r="C78" s="41"/>
      <c r="D78" s="41"/>
      <c r="E78" s="41"/>
      <c r="F78" s="42"/>
      <c r="G78" s="17">
        <f>SUM(G64:G77)</f>
        <v>14640000</v>
      </c>
    </row>
    <row r="79" spans="1:7" ht="16.5" x14ac:dyDescent="0.25">
      <c r="A79" s="35" t="s">
        <v>47</v>
      </c>
      <c r="B79" s="35"/>
      <c r="C79" s="35"/>
      <c r="D79" s="35"/>
      <c r="E79" s="35"/>
      <c r="F79" s="35"/>
      <c r="G79" s="22">
        <f>G78*4</f>
        <v>58560000</v>
      </c>
    </row>
    <row r="80" spans="1:7" ht="16.5" x14ac:dyDescent="0.25">
      <c r="A80" s="30" t="s">
        <v>50</v>
      </c>
      <c r="B80" s="31"/>
      <c r="C80" s="31"/>
      <c r="D80" s="31"/>
      <c r="E80" s="31"/>
      <c r="F80" s="32"/>
      <c r="G80" s="22">
        <f>G79+G17</f>
        <v>165000000</v>
      </c>
    </row>
    <row r="81" spans="2:9" x14ac:dyDescent="0.25">
      <c r="B81" s="29" t="s">
        <v>49</v>
      </c>
      <c r="C81" s="29"/>
      <c r="D81" s="29"/>
      <c r="E81" s="29"/>
      <c r="F81" s="29"/>
      <c r="G81" s="29"/>
    </row>
    <row r="82" spans="2:9" ht="18.75" x14ac:dyDescent="0.25">
      <c r="D82" s="34" t="s">
        <v>51</v>
      </c>
      <c r="E82" s="34"/>
      <c r="F82" s="34"/>
      <c r="G82" s="34"/>
      <c r="H82" s="34"/>
      <c r="I82" s="34"/>
    </row>
    <row r="83" spans="2:9" ht="20.25" x14ac:dyDescent="0.3">
      <c r="B83" s="28" t="s">
        <v>52</v>
      </c>
      <c r="C83" s="33" t="s">
        <v>53</v>
      </c>
      <c r="D83" s="33"/>
      <c r="E83" s="33"/>
      <c r="F83" s="33"/>
      <c r="G83" s="33" t="s">
        <v>54</v>
      </c>
      <c r="H83" s="33"/>
      <c r="I83" s="27"/>
    </row>
  </sheetData>
  <mergeCells count="29">
    <mergeCell ref="A4:G4"/>
    <mergeCell ref="A17:F17"/>
    <mergeCell ref="A18:G18"/>
    <mergeCell ref="B6:C6"/>
    <mergeCell ref="A7:G7"/>
    <mergeCell ref="B8:B12"/>
    <mergeCell ref="A16:F16"/>
    <mergeCell ref="B14:B15"/>
    <mergeCell ref="A8:A12"/>
    <mergeCell ref="A14:A15"/>
    <mergeCell ref="A13:F13"/>
    <mergeCell ref="A19:A33"/>
    <mergeCell ref="B33:F33"/>
    <mergeCell ref="A34:A48"/>
    <mergeCell ref="B34:B47"/>
    <mergeCell ref="B48:F48"/>
    <mergeCell ref="B19:B32"/>
    <mergeCell ref="A79:F79"/>
    <mergeCell ref="A49:A63"/>
    <mergeCell ref="B49:B62"/>
    <mergeCell ref="B63:F63"/>
    <mergeCell ref="A64:A78"/>
    <mergeCell ref="B64:B77"/>
    <mergeCell ref="B78:F78"/>
    <mergeCell ref="B81:G81"/>
    <mergeCell ref="A80:F80"/>
    <mergeCell ref="C83:F83"/>
    <mergeCell ref="G83:H83"/>
    <mergeCell ref="D82:I82"/>
  </mergeCells>
  <pageMargins left="0" right="0" top="0" bottom="0" header="0" footer="0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Phong Vu</dc:creator>
  <cp:lastModifiedBy>TRAN MINH TUAN</cp:lastModifiedBy>
  <cp:lastPrinted>2020-08-17T02:16:52Z</cp:lastPrinted>
  <dcterms:created xsi:type="dcterms:W3CDTF">2015-06-05T18:17:20Z</dcterms:created>
  <dcterms:modified xsi:type="dcterms:W3CDTF">2020-08-24T01:29:44Z</dcterms:modified>
</cp:coreProperties>
</file>