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bookViews>
    <workbookView xWindow="0" yWindow="0" windowWidth="28800" windowHeight="11910" activeTab="3"/>
  </bookViews>
  <sheets>
    <sheet name="BangDuLieu" sheetId="1" r:id="rId1"/>
    <sheet name="TH" sheetId="3" r:id="rId2"/>
    <sheet name="Kiến thức kỹ năng" sheetId="4" r:id="rId3"/>
    <sheet name="thái độ" sheetId="5" r:id="rId4"/>
    <sheet name="Sheet4" sheetId="6" r:id="rId5"/>
    <sheet name="Sheet5" sheetId="7" r:id="rId6"/>
    <sheet name="Sheet6" sheetId="8" r:id="rId7"/>
    <sheet name="BangDanhMuc" sheetId="2" r:id="rId8"/>
  </sheets>
  <calcPr calcId="162913"/>
</workbook>
</file>

<file path=xl/calcChain.xml><?xml version="1.0" encoding="utf-8"?>
<calcChain xmlns="http://schemas.openxmlformats.org/spreadsheetml/2006/main">
  <c r="B93" i="3" l="1"/>
  <c r="B92" i="3"/>
  <c r="B91" i="3"/>
  <c r="B90" i="3"/>
  <c r="B89" i="3"/>
  <c r="B88" i="3"/>
  <c r="B87" i="3"/>
  <c r="B86" i="3"/>
  <c r="B85" i="3"/>
  <c r="B84" i="3"/>
  <c r="B83" i="3"/>
  <c r="B82" i="3"/>
  <c r="B81" i="3"/>
  <c r="B80" i="3"/>
  <c r="B79" i="3"/>
  <c r="B78" i="3"/>
  <c r="B77" i="3"/>
  <c r="B76" i="3"/>
  <c r="B75" i="3"/>
  <c r="B74"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C89" i="3"/>
  <c r="C84" i="3"/>
  <c r="C79" i="3"/>
  <c r="C74" i="3"/>
  <c r="C68" i="3"/>
  <c r="C63" i="3"/>
  <c r="C58" i="3"/>
  <c r="C53" i="3"/>
  <c r="C48" i="3"/>
  <c r="C43" i="3"/>
  <c r="C38" i="3"/>
  <c r="C33" i="3"/>
  <c r="C28" i="3"/>
  <c r="C23" i="3"/>
  <c r="C18" i="3"/>
  <c r="C13" i="3"/>
  <c r="C8" i="3"/>
  <c r="D93" i="3"/>
  <c r="D92" i="3"/>
  <c r="D91" i="3"/>
  <c r="D90" i="3"/>
  <c r="D88" i="3"/>
  <c r="D87" i="3"/>
  <c r="D86" i="3"/>
  <c r="D85" i="3"/>
  <c r="D83" i="3"/>
  <c r="D82" i="3"/>
  <c r="D81" i="3"/>
  <c r="D80" i="3"/>
  <c r="D78" i="3"/>
  <c r="D77" i="3"/>
  <c r="D76" i="3"/>
  <c r="D75" i="3"/>
  <c r="D72" i="3"/>
  <c r="D71" i="3"/>
  <c r="D70" i="3"/>
  <c r="D69" i="3"/>
  <c r="D67" i="3"/>
  <c r="D66" i="3"/>
  <c r="D65" i="3"/>
  <c r="D64" i="3"/>
  <c r="D62" i="3"/>
  <c r="D61" i="3"/>
  <c r="D60" i="3"/>
  <c r="D59" i="3"/>
  <c r="D57" i="3"/>
  <c r="D56" i="3"/>
  <c r="D55" i="3"/>
  <c r="D54" i="3"/>
  <c r="D52" i="3"/>
  <c r="D51" i="3"/>
  <c r="D50" i="3"/>
  <c r="D49" i="3"/>
  <c r="D47" i="3"/>
  <c r="D46" i="3"/>
  <c r="D45" i="3"/>
  <c r="D44" i="3"/>
  <c r="D42" i="3"/>
  <c r="D41" i="3"/>
  <c r="D40" i="3"/>
  <c r="D39" i="3"/>
  <c r="D37" i="3"/>
  <c r="D36" i="3"/>
  <c r="D35" i="3"/>
  <c r="D34" i="3"/>
  <c r="D32" i="3"/>
  <c r="D31" i="3"/>
  <c r="D30" i="3"/>
  <c r="D29" i="3"/>
  <c r="D27" i="3"/>
  <c r="D26" i="3"/>
  <c r="D25" i="3"/>
  <c r="D24" i="3"/>
  <c r="D22" i="3"/>
  <c r="D21" i="3"/>
  <c r="D20" i="3"/>
  <c r="D19" i="3"/>
  <c r="D17" i="3"/>
  <c r="D16" i="3"/>
  <c r="D15" i="3"/>
  <c r="D14" i="3"/>
  <c r="D12" i="3"/>
  <c r="D11" i="3"/>
  <c r="D10" i="3"/>
  <c r="D9" i="3"/>
  <c r="D89" i="3"/>
  <c r="D84" i="3"/>
  <c r="D79" i="3"/>
  <c r="D74" i="3"/>
  <c r="D68" i="3"/>
  <c r="D63" i="3"/>
  <c r="D58" i="3"/>
  <c r="D53" i="3"/>
  <c r="D48" i="3"/>
  <c r="D43" i="3"/>
  <c r="D38" i="3"/>
  <c r="D33" i="3"/>
  <c r="D28" i="3"/>
  <c r="D23" i="3"/>
  <c r="D18" i="3"/>
  <c r="D13" i="3"/>
  <c r="D8" i="3"/>
</calcChain>
</file>

<file path=xl/sharedStrings.xml><?xml version="1.0" encoding="utf-8"?>
<sst xmlns="http://schemas.openxmlformats.org/spreadsheetml/2006/main" count="1283" uniqueCount="130">
  <si>
    <t>SỐ LIỆU KHẢO SÁT CHI TIẾT</t>
  </si>
  <si>
    <t>Được tổng hợp từ hệ thống ngày 8/10/2024 9:33:12 AM</t>
  </si>
  <si>
    <t>TT</t>
  </si>
  <si>
    <t>Người đáp</t>
  </si>
  <si>
    <t>1423 - &lt;i&gt;Từ câu 1 đến câu 17, xin quý vị đánh giá mức độ đáp ứng của học viên cao học đối với công việc, sử dụng thang đo:&lt;/i&gt;</t>
  </si>
  <si>
    <t>1424 - Nội dung đánh giá</t>
  </si>
  <si>
    <t>1425 - &lt;b&gt;I. Về kiến thức, kỹ năng:&lt;/b&gt;</t>
  </si>
  <si>
    <t>1426 - 1. Kiến thức chuyên ngành</t>
  </si>
  <si>
    <t>1427 - 2. Kỹ năng sử dụng ngoại ngữ</t>
  </si>
  <si>
    <t>1428 - 3. Kỹ năng sử dụng công nghệ thông tin</t>
  </si>
  <si>
    <t>1429 - 4. Kỹ năng thực hành, sử dụng trang thiết bị hiện đại</t>
  </si>
  <si>
    <t>1430 - 5. Kỹ năng xác định mục tiêu công việc</t>
  </si>
  <si>
    <t>1431 - 6. Kỹ năng lập kế hoạch, điều phối</t>
  </si>
  <si>
    <t>1432 - 7. Kỹ năng giải quyết vấn đề trong lĩnh vực chuyên môn được đào tạo</t>
  </si>
  <si>
    <t>1433 - 8. Kỹ năng làm việc độc lập, sáng tạo</t>
  </si>
  <si>
    <t>1434 - 9. Kỹ năng làm việc nhóm</t>
  </si>
  <si>
    <t>1435 - 10. Kỹ năng giao tiếp, thuyết trình</t>
  </si>
  <si>
    <t>1436 - 11. Kỹ năng lãnh đạo</t>
  </si>
  <si>
    <t>1437 - 12. Kỹ năng viết báo cáo</t>
  </si>
  <si>
    <t>1438 - 13. Kỹ năng thu thập, phân tích, tổng hợp, đánh giá thông tin</t>
  </si>
  <si>
    <t>1439 - &lt;b&gt;II. Về thái độ:&lt;/b&gt;</t>
  </si>
  <si>
    <t>1440 - 14. Hăng say, nhiệt tình đối với công việc</t>
  </si>
  <si>
    <t>1441 - 15. Năng động, sáng tạo trong công việc</t>
  </si>
  <si>
    <t>1442 - 16. Có tinh thần học hỏi, khắc phục mọi khó khăn để vươn lên</t>
  </si>
  <si>
    <t>1443 - 17. Có ý thức tổ chức kỷ luật, đạo đức nghề nghiệp</t>
  </si>
  <si>
    <t>1444 - 18. Xin quý vị cho biết học viên cao học cần bổ sung kiến thức, kĩ năng gì:</t>
  </si>
  <si>
    <t>1445 - 19. Xin quý vị cho biết trong thời gian tới cơ quan của quý vị có nhu cầu tuyển dụng thêm học viên cao học của Trường Đại học Vinh hay không?</t>
  </si>
  <si>
    <t/>
  </si>
  <si>
    <t>5</t>
  </si>
  <si>
    <t>4</t>
  </si>
  <si>
    <t xml:space="preserve">Kỷ năng giao tiếp  Kỷ năng ứng xử </t>
  </si>
  <si>
    <t xml:space="preserve">Có </t>
  </si>
  <si>
    <t>Kỷ năng thuyết trình trước đám đông</t>
  </si>
  <si>
    <t>Các kiến thức và kỹ năng của bộ môn và kỹ năng sống</t>
  </si>
  <si>
    <t>Không</t>
  </si>
  <si>
    <t>Tổ chức các hoạt động trải nghiệm</t>
  </si>
  <si>
    <t>Có</t>
  </si>
  <si>
    <t xml:space="preserve">Công nghệ thông tin </t>
  </si>
  <si>
    <t>Ngoại ngữ</t>
  </si>
  <si>
    <t>Quản lí</t>
  </si>
  <si>
    <t xml:space="preserve">Không có </t>
  </si>
  <si>
    <t>Tùy vào nhu cầu từng năm theo bộ môn và theo quyết định của Sở</t>
  </si>
  <si>
    <t>không</t>
  </si>
  <si>
    <t xml:space="preserve">Kỹ năng giải quyết tình huống </t>
  </si>
  <si>
    <t>3</t>
  </si>
  <si>
    <t>Tin hoc</t>
  </si>
  <si>
    <t>Cần khiêm tốn để học hỏi nhiều hơn về kiến thức chuyên môn và nghiệp vụ; trau dồi thêm kĩ năng giao tiếp và ứng xử.</t>
  </si>
  <si>
    <t>Có nhu cầu tuyển dụng nếu ứng viên đáp ứng được các yêu cầu.</t>
  </si>
  <si>
    <t xml:space="preserve">Năng lực ngoại ngữ và hướng dẫn học sinh nghiên cứu khoa học. </t>
  </si>
  <si>
    <t xml:space="preserve">Có nhu cầu khi có GV thuyên chuyển hoặc nghỉ công tác. </t>
  </si>
  <si>
    <t>Ngày ...... tháng ...... năm ........</t>
  </si>
  <si>
    <t>THỦ TRƯỞNG ĐƠN VỊ                                  NGƯỜI LẬP BIỂU</t>
  </si>
  <si>
    <t>ID mức độ</t>
  </si>
  <si>
    <t>Tên Mức độ</t>
  </si>
  <si>
    <t>ID mục tiêu</t>
  </si>
  <si>
    <t>Tên Mục tiêu</t>
  </si>
  <si>
    <t>Điểm</t>
  </si>
  <si>
    <t>1</t>
  </si>
  <si>
    <t>Mức độ đồng ý</t>
  </si>
  <si>
    <t xml:space="preserve">Hoàn toàn không đồng ý </t>
  </si>
  <si>
    <t>2</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</si>
  <si>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</si>
  <si>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</si>
  <si>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</si>
  <si>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</si>
  <si>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</si>
  <si>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</si>
  <si>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</si>
  <si>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</si>
  <si>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</si>
  <si>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</si>
  <si>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</si>
  <si>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</si>
  <si>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</si>
  <si>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</si>
  <si>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</si>
  <si>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</si>
  <si>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</si>
  <si>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</si>
  <si>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</si>
  <si>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</si>
  <si>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</si>
  <si>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</si>
  <si>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</si>
  <si>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</si>
  <si>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</si>
  <si>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</si>
  <si>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</si>
  <si>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</si>
  <si>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</si>
  <si>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</si>
  <si>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</si>
  <si>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</si>
  <si>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</si>
  <si>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</si>
  <si>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</si>
  <si>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</si>
  <si>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</si>
  <si>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</si>
  <si>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</si>
  <si>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</si>
  <si>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</si>
  <si>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</si>
  <si>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</si>
  <si>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</si>
  <si>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</si>
  <si>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</si>
  <si>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</si>
  <si>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25</t>
  </si>
  <si>
    <t>II. Về thái độ</t>
  </si>
  <si>
    <t>1. Hăng say, nhiệt tình đối với công việc</t>
  </si>
  <si>
    <t>2. Năng động, sáng tạo trong công việc</t>
  </si>
  <si>
    <t>3. Có tinh thần học hỏi, khắc phục mọi khó khăn để vươn lên</t>
  </si>
  <si>
    <t>4. Có ý thức tổ chức kỷ luật, đạo đức nghề nghiệp</t>
  </si>
  <si>
    <t>5. Xin quý vị cho biết học viên cao học cần bổ sung kiến thức, kĩ năng gì:</t>
  </si>
  <si>
    <t>6. Xin quý vị cho biết trong thời gian tới cơ quan của quý vị có nhu cầu tuyển dụng thêm học viên cao học của Trường Đại học Vinh hay không?</t>
  </si>
  <si>
    <t>I. Về kiến thức, kỹ năng</t>
  </si>
  <si>
    <t>1. Kiến thức chuyên ngành</t>
  </si>
  <si>
    <t>2. Kỹ năng sử dụng ngoại ngữ</t>
  </si>
  <si>
    <t>3. Kỹ năng sử dụng công nghệ thông tin</t>
  </si>
  <si>
    <t>4. Kỹ năng thực hành, sử dụng trang thiết bị hiện đại</t>
  </si>
  <si>
    <t>5. Kỹ năng xác định mục tiêu công việc</t>
  </si>
  <si>
    <t>6. Kỹ năng lập kế hoạch, điều phối</t>
  </si>
  <si>
    <t>7. Kỹ năng giải quyết vấn đề trong lĩnh vực chuyên môn được đào tạo</t>
  </si>
  <si>
    <t>8. Kỹ năng làm việc độc lập, sáng tạo</t>
  </si>
  <si>
    <t>9. Kỹ năng làm việc nhóm</t>
  </si>
  <si>
    <t>10. Kỹ năng giao tiếp, thuyết trình</t>
  </si>
  <si>
    <t>11. Kỹ năng lãnh đạo</t>
  </si>
  <si>
    <t>12. Kỹ năng viết báo cáo</t>
  </si>
  <si>
    <t>13. Kỹ năng thu thập, phân tích, tổng hợp, đánh giá thông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</si>
</sst>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Calibri"/>
    </font>
    <font>
      <sz val="12"/>
      <name val="Times New Roman"/>
      <family val="1"/>
    </font>
    <font>
      <b/>
      <sz val="12"/>
      <name val="Times New Roman"/>
      <family val="1"/>
    </font>
    <font>
      <b/>
      <sz val="15"/>
      <name val="Times New Roman"/>
      <family val="1"/>
    </font>
    <font>
      <i/>
      <sz val="12"/>
      <name val="Times New Roman"/>
      <family val="1"/>
    </font>
    <font>
      <sz val="11"/>
      <name val="Calibri"/>
      <family val="2"/>
    </font>
    <font>
      <b/>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applyNumberFormat="1" applyFont="1" applyProtection="1"/>
    <xf numFmtId="0" fontId="1" fillId="0" borderId="0" xfId="0" applyNumberFormat="1" applyFont="1" applyProtection="1"/>
    <xf numFmtId="0" fontId="2" fillId="0" borderId="1" xfId="0" applyNumberFormat="1" applyFont="1" applyBorder="1" applyAlignment="1" applyProtection="1">
      <alignment horizontal="center"/>
    </xf>
    <xf numFmtId="0" fontId="1" fillId="0" borderId="1" xfId="0" applyNumberFormat="1" applyFont="1" applyBorder="1" applyProtection="1"/>
    <xf numFmtId="0" fontId="3" fillId="0" borderId="0" xfId="0" applyNumberFormat="1" applyFont="1" applyAlignment="1" applyProtection="1">
      <alignment horizontal="center"/>
    </xf>
    <xf numFmtId="0" fontId="2" fillId="0" borderId="0" xfId="0" applyNumberFormat="1" applyFont="1" applyAlignment="1" applyProtection="1">
      <alignment horizontal="center"/>
    </xf>
    <xf numFmtId="0" fontId="4" fillId="0" borderId="0" xfId="0" applyNumberFormat="1" applyFont="1" applyAlignment="1" applyProtection="1">
      <alignment horizontal="right"/>
    </xf>
    <xf numFmtId="0" fontId="6" fillId="0" borderId="0" xfId="0" applyNumberFormat="1" applyFont="1" applyProtection="1"/>
    <xf numFmtId="0" fontId="5" fillId="0" borderId="0" xfId="0" applyNumberFormat="1" applyFont="1" applyProtection="1"/>
    <xf numFmtId="0" fontId="5" fillId="0" borderId="0" xfId="0" applyFont="1"/>
    <xf numFmtId="9" fontId="0" fillId="0" borderId="0" xfId="1" applyFont="1" applyProtection="1"/>
    <xf numFmtId="10" fontId="0" fillId="0" borderId="0" xfId="1" applyNumberFormat="1" applyFo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en-US" sz="1300" b="1">
                <a:latin typeface="Times New Roman" panose="02020603050405020304" pitchFamily="18" charset="0"/>
                <a:cs typeface="Times New Roman" panose="02020603050405020304" pitchFamily="18" charset="0"/>
              </a:rPr>
              <a:t> kiến thức, kỹ năng của</a:t>
            </a:r>
            <a:r>
              <a:rPr lang="en-US" sz="1300" b="1" baseline="0">
                <a:latin typeface="Times New Roman" panose="02020603050405020304" pitchFamily="18" charset="0"/>
                <a:cs typeface="Times New Roman" panose="02020603050405020304" pitchFamily="18" charset="0"/>
              </a:rPr>
              <a:t> HV</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'Kiến thức kỹ năng'!$B$2</c:f>
              <c:strCache>
                <c:ptCount val="1"/>
                <c:pt idx="0">
                  <c:v>Tốt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năng'!$B$3:$B$15</c:f>
              <c:numCache>
                <c:formatCode>0.00%</c:formatCode>
                <c:ptCount val="13"/>
                <c:pt idx="0">
                  <c:v>0.94736842105263153</c:v>
                </c:pt>
                <c:pt idx="1">
                  <c:v>0.36842105263157893</c:v>
                </c:pt>
                <c:pt idx="2">
                  <c:v>0.73684210526315785</c:v>
                </c:pt>
                <c:pt idx="3">
                  <c:v>0.57894736842105265</c:v>
                </c:pt>
                <c:pt idx="4">
                  <c:v>0.84210526315789469</c:v>
                </c:pt>
                <c:pt idx="5">
                  <c:v>0.73684210526315785</c:v>
                </c:pt>
                <c:pt idx="6">
                  <c:v>0.89473684210526316</c:v>
                </c:pt>
                <c:pt idx="7">
                  <c:v>0.84210526315789469</c:v>
                </c:pt>
                <c:pt idx="8">
                  <c:v>0.78947368421052633</c:v>
                </c:pt>
                <c:pt idx="9">
                  <c:v>0.84210526315789469</c:v>
                </c:pt>
                <c:pt idx="10">
                  <c:v>0.63157894736842102</c:v>
                </c:pt>
                <c:pt idx="11">
                  <c:v>0.84210526315789469</c:v>
                </c:pt>
                <c:pt idx="12">
                  <c:v>0.73684210526315785</c:v>
                </c:pt>
              </c:numCache>
            </c:numRef>
          </c:val>
          <c:extLst>
            <c:ext xmlns:c16="http://schemas.microsoft.com/office/drawing/2014/chart" uri="{C3380CC4-5D6E-409C-BE32-E72D297353CC}">
              <c16:uniqueId val="{00000000-80D1-4B32-9190-3F27EDD59BA4}"/>
            </c:ext>
          </c:extLst>
        </c:ser>
        <c:ser>
          <c:idx val="1"/>
          <c:order val="1"/>
          <c:tx>
            <c:strRef>
              <c:f>'Kiến thức kỹ năng'!$C$2</c:f>
              <c:strCache>
                <c:ptCount val="1"/>
                <c:pt idx="0">
                  <c:v>Khá</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năng'!$C$3:$C$15</c:f>
              <c:numCache>
                <c:formatCode>0.00%</c:formatCode>
                <c:ptCount val="13"/>
                <c:pt idx="0">
                  <c:v>5.2631578947368418E-2</c:v>
                </c:pt>
                <c:pt idx="1">
                  <c:v>0.63157894736842102</c:v>
                </c:pt>
                <c:pt idx="2">
                  <c:v>0.26315789473684209</c:v>
                </c:pt>
                <c:pt idx="3">
                  <c:v>0.36842105263157893</c:v>
                </c:pt>
                <c:pt idx="4">
                  <c:v>0.15789473684210525</c:v>
                </c:pt>
                <c:pt idx="5">
                  <c:v>0.26315789473684209</c:v>
                </c:pt>
                <c:pt idx="6">
                  <c:v>0.10526315789473684</c:v>
                </c:pt>
                <c:pt idx="7">
                  <c:v>0.15789473684210525</c:v>
                </c:pt>
                <c:pt idx="8">
                  <c:v>0.21052631578947367</c:v>
                </c:pt>
                <c:pt idx="9">
                  <c:v>0.15789473684210525</c:v>
                </c:pt>
                <c:pt idx="10">
                  <c:v>0.26315789473684209</c:v>
                </c:pt>
                <c:pt idx="11">
                  <c:v>0.15789473684210525</c:v>
                </c:pt>
                <c:pt idx="12">
                  <c:v>0.26315789473684209</c:v>
                </c:pt>
              </c:numCache>
            </c:numRef>
          </c:val>
          <c:extLst>
            <c:ext xmlns:c16="http://schemas.microsoft.com/office/drawing/2014/chart" uri="{C3380CC4-5D6E-409C-BE32-E72D297353CC}">
              <c16:uniqueId val="{00000001-80D1-4B32-9190-3F27EDD59BA4}"/>
            </c:ext>
          </c:extLst>
        </c:ser>
        <c:ser>
          <c:idx val="2"/>
          <c:order val="2"/>
          <c:tx>
            <c:strRef>
              <c:f>'Kiến thức kỹ năng'!$D$2</c:f>
              <c:strCache>
                <c:ptCount val="1"/>
                <c:pt idx="0">
                  <c:v>Trung bình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năng'!$D$3:$D$15</c:f>
              <c:numCache>
                <c:formatCode>0%</c:formatCode>
                <c:ptCount val="13"/>
                <c:pt idx="0">
                  <c:v>0</c:v>
                </c:pt>
                <c:pt idx="1">
                  <c:v>0</c:v>
                </c:pt>
                <c:pt idx="2">
                  <c:v>0</c:v>
                </c:pt>
                <c:pt idx="3" formatCode="0.00%">
                  <c:v>5.2631578947368418E-2</c:v>
                </c:pt>
                <c:pt idx="4">
                  <c:v>0</c:v>
                </c:pt>
                <c:pt idx="5">
                  <c:v>0</c:v>
                </c:pt>
                <c:pt idx="6">
                  <c:v>0</c:v>
                </c:pt>
                <c:pt idx="7">
                  <c:v>0</c:v>
                </c:pt>
                <c:pt idx="8">
                  <c:v>0</c:v>
                </c:pt>
                <c:pt idx="9">
                  <c:v>0</c:v>
                </c:pt>
                <c:pt idx="10" formatCode="0.00%">
                  <c:v>0.10526315789473684</c:v>
                </c:pt>
                <c:pt idx="11">
                  <c:v>0</c:v>
                </c:pt>
                <c:pt idx="12">
                  <c:v>0</c:v>
                </c:pt>
              </c:numCache>
            </c:numRef>
          </c:val>
          <c:extLst>
            <c:ext xmlns:c16="http://schemas.microsoft.com/office/drawing/2014/chart" uri="{C3380CC4-5D6E-409C-BE32-E72D297353CC}">
              <c16:uniqueId val="{00000002-80D1-4B32-9190-3F27EDD59BA4}"/>
            </c:ext>
          </c:extLst>
        </c:ser>
        <c:ser>
          <c:idx val="3"/>
          <c:order val="3"/>
          <c:tx>
            <c:strRef>
              <c:f>'Kiến thức kỹ năng'!$E$2</c:f>
              <c:strCache>
                <c:ptCount val="1"/>
                <c:pt idx="0">
                  <c:v>Yếu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năng'!$E$3:$E$15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80D1-4B32-9190-3F27EDD59BA4}"/>
            </c:ext>
          </c:extLst>
        </c:ser>
        <c:ser>
          <c:idx val="4"/>
          <c:order val="4"/>
          <c:tx>
            <c:strRef>
              <c:f>'Kiến thức kỹ năng'!$F$2</c:f>
              <c:strCache>
                <c:ptCount val="1"/>
                <c:pt idx="0">
                  <c:v>Rất yếu</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năng'!$F$3:$F$15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80D1-4B32-9190-3F27EDD59BA4}"/>
            </c:ext>
          </c:extLst>
        </c:ser>
        <c:dLbls>
          <c:dLblPos val="outEnd"/>
          <c:showLegendKey val="0"/>
          <c:showVal val="1"/>
          <c:showCatName val="0"/>
          <c:showSerName val="0"/>
          <c:showPercent val="0"/>
          <c:showBubbleSize val="0"/>
        </c:dLbls>
        <c:gapWidth val="219"/>
        <c:overlap val="-27"/>
        <c:axId val="2101299359"/>
        <c:axId val="2101282719"/>
      </c:barChart>
      <c:catAx>
        <c:axId val="210129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2719"/>
        <c:crosses val="autoZero"/>
        <c:auto val="1"/>
        <c:lblAlgn val="ctr"/>
        <c:lblOffset val="100"/>
        <c:noMultiLvlLbl val="0"/>
      </c:catAx>
      <c:valAx>
        <c:axId val="21012827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35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thái độ của HV</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'thái độ'!$A$3</c:f>
              <c:strCache>
                <c:ptCount val="1"/>
                <c:pt idx="0">
                  <c:v>1. Hăng say, nhiệt tình đối với công việc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độ'!$B$3:$F$3</c:f>
              <c:numCache>
                <c:formatCode>0.00%</c:formatCode>
                <c:ptCount val="5"/>
                <c:pt idx="0">
                  <c:v>0.94736842105263153</c:v>
                </c:pt>
                <c:pt idx="1">
                  <c:v>5.2631578947368418E-2</c:v>
                </c:pt>
                <c:pt idx="2" formatCode="0%">
                  <c:v>0</c:v>
                </c:pt>
                <c:pt idx="3" formatCode="0%">
                  <c:v>0</c:v>
                </c:pt>
                <c:pt idx="4" formatCode="0%">
                  <c:v>0</c:v>
                </c:pt>
              </c:numCache>
            </c:numRef>
          </c:val>
          <c:extLst>
            <c:ext xmlns:c16="http://schemas.microsoft.com/office/drawing/2014/chart" uri="{C3380CC4-5D6E-409C-BE32-E72D297353CC}">
              <c16:uniqueId val="{00000000-77BB-42D7-BAA4-C9800C2B4F02}"/>
            </c:ext>
          </c:extLst>
        </c:ser>
        <c:ser>
          <c:idx val="1"/>
          <c:order val="1"/>
          <c:tx>
            <c:strRef>
              <c:f>'thái độ'!$A$4</c:f>
              <c:strCache>
                <c:ptCount val="1"/>
                <c:pt idx="0">
                  <c:v>2. Năng động, sáng tạo trong công việc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độ'!$B$4:$F$4</c:f>
              <c:numCache>
                <c:formatCode>0.00%</c:formatCode>
                <c:ptCount val="5"/>
                <c:pt idx="0">
                  <c:v>0.89473684210526316</c:v>
                </c:pt>
                <c:pt idx="1">
                  <c:v>0.10526315789473684</c:v>
                </c:pt>
                <c:pt idx="2" formatCode="0%">
                  <c:v>0</c:v>
                </c:pt>
                <c:pt idx="3" formatCode="0%">
                  <c:v>0</c:v>
                </c:pt>
                <c:pt idx="4" formatCode="0%">
                  <c:v>0</c:v>
                </c:pt>
              </c:numCache>
            </c:numRef>
          </c:val>
          <c:extLst>
            <c:ext xmlns:c16="http://schemas.microsoft.com/office/drawing/2014/chart" uri="{C3380CC4-5D6E-409C-BE32-E72D297353CC}">
              <c16:uniqueId val="{00000001-77BB-42D7-BAA4-C9800C2B4F02}"/>
            </c:ext>
          </c:extLst>
        </c:ser>
        <c:ser>
          <c:idx val="2"/>
          <c:order val="2"/>
          <c:tx>
            <c:strRef>
              <c:f>'thái độ'!$A$5</c:f>
              <c:strCache>
                <c:ptCount val="1"/>
                <c:pt idx="0">
                  <c:v>3. Có tinh thần học hỏi, khắc phục mọi khó khăn để vươn lên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độ'!$B$5:$F$5</c:f>
              <c:numCache>
                <c:formatCode>0.00%</c:formatCode>
                <c:ptCount val="5"/>
                <c:pt idx="0">
                  <c:v>0.89473684210526316</c:v>
                </c:pt>
                <c:pt idx="1">
                  <c:v>0.10526315789473684</c:v>
                </c:pt>
                <c:pt idx="2" formatCode="0%">
                  <c:v>0</c:v>
                </c:pt>
                <c:pt idx="3" formatCode="0%">
                  <c:v>0</c:v>
                </c:pt>
                <c:pt idx="4" formatCode="0%">
                  <c:v>0</c:v>
                </c:pt>
              </c:numCache>
            </c:numRef>
          </c:val>
          <c:extLst>
            <c:ext xmlns:c16="http://schemas.microsoft.com/office/drawing/2014/chart" uri="{C3380CC4-5D6E-409C-BE32-E72D297353CC}">
              <c16:uniqueId val="{00000002-77BB-42D7-BAA4-C9800C2B4F02}"/>
            </c:ext>
          </c:extLst>
        </c:ser>
        <c:ser>
          <c:idx val="3"/>
          <c:order val="3"/>
          <c:tx>
            <c:strRef>
              <c:f>'thái độ'!$A$6</c:f>
              <c:strCache>
                <c:ptCount val="1"/>
                <c:pt idx="0">
                  <c:v>4. Có ý thức tổ chức kỷ luật, đạo đức nghề nghiệp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độ'!$B$6:$F$6</c:f>
              <c:numCache>
                <c:formatCode>0.00%</c:formatCode>
                <c:ptCount val="5"/>
                <c:pt idx="0">
                  <c:v>0.94736842105263153</c:v>
                </c:pt>
                <c:pt idx="1">
                  <c:v>5.2631578947368418E-2</c:v>
                </c:pt>
                <c:pt idx="2" formatCode="0%">
                  <c:v>0</c:v>
                </c:pt>
                <c:pt idx="3" formatCode="0%">
                  <c:v>0</c:v>
                </c:pt>
                <c:pt idx="4" formatCode="0%">
                  <c:v>0</c:v>
                </c:pt>
              </c:numCache>
            </c:numRef>
          </c:val>
          <c:extLst>
            <c:ext xmlns:c16="http://schemas.microsoft.com/office/drawing/2014/chart" uri="{C3380CC4-5D6E-409C-BE32-E72D297353CC}">
              <c16:uniqueId val="{00000003-77BB-42D7-BAA4-C9800C2B4F02}"/>
            </c:ext>
          </c:extLst>
        </c:ser>
        <c:dLbls>
          <c:dLblPos val="outEnd"/>
          <c:showLegendKey val="0"/>
          <c:showVal val="1"/>
          <c:showCatName val="0"/>
          <c:showSerName val="0"/>
          <c:showPercent val="0"/>
          <c:showBubbleSize val="0"/>
        </c:dLbls>
        <c:gapWidth val="219"/>
        <c:overlap val="-27"/>
        <c:axId val="1734424511"/>
        <c:axId val="1734411199"/>
      </c:barChart>
      <c:catAx>
        <c:axId val="173442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1199"/>
        <c:crosses val="autoZero"/>
        <c:auto val="1"/>
        <c:lblAlgn val="ctr"/>
        <c:lblOffset val="100"/>
        <c:noMultiLvlLbl val="0"/>
      </c:catAx>
      <c:valAx>
        <c:axId val="173441119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5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4200525</xdr:colOff>
      <xdr:row>17</xdr:row>
      <xdr:rowOff>95250</xdr:rowOff>
    </xdr:from>
    <xdr:to>
      <xdr:col>9</xdr:col>
      <xdr:colOff>466725</xdr:colOff>
      <xdr:row>41</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4791076</xdr:colOff>
      <xdr:row>11</xdr:row>
      <xdr:rowOff>180975</xdr:rowOff>
    </xdr:from>
    <xdr:to>
      <xdr:col>5</xdr:col>
      <xdr:colOff>590550</xdr:colOff>
      <xdr:row>32</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workbookViewId="0">
      <pane xSplit="1" ySplit="4" topLeftCell="B5" activePane="bottomRight" state="frozen"/>
      <selection pane="topRight" activeCell="B1" sqref="B1"/>
      <selection pane="bottomLeft" activeCell="A5" sqref="A5"/>
      <selection pane="bottomRight" activeCell="A4" sqref="A4:Y26"/>
    </sheetView>
  </sheetViews>
  <sheetFormatPr defaultRowHeight="15.75"/>
  <cols>
    <col min="1" max="1" width="9.140625" style="1" customWidth="1"/>
    <col min="2" max="16384" width="9.140625" style="1"/>
  </cols>
  <sheetData>
    <row r="1" spans="1:25" ht="19.5">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row>
    <row r="2" spans="1:25">
      <c r="A2" s="5" t="s">
        <v>1</v>
      </c>
      <c r="B2" s="5" t="s">
        <v>1</v>
      </c>
      <c r="C2" s="5" t="s">
        <v>1</v>
      </c>
      <c r="D2" s="5" t="s">
        <v>1</v>
      </c>
      <c r="E2" s="5" t="s">
        <v>1</v>
      </c>
      <c r="F2" s="5" t="s">
        <v>1</v>
      </c>
      <c r="G2" s="5" t="s">
        <v>1</v>
      </c>
      <c r="H2" s="5" t="s">
        <v>1</v>
      </c>
      <c r="I2" s="5" t="s">
        <v>1</v>
      </c>
      <c r="J2" s="5" t="s">
        <v>1</v>
      </c>
      <c r="K2" s="5" t="s">
        <v>1</v>
      </c>
      <c r="L2" s="5" t="s">
        <v>1</v>
      </c>
      <c r="M2" s="5" t="s">
        <v>1</v>
      </c>
      <c r="N2" s="5" t="s">
        <v>1</v>
      </c>
      <c r="O2" s="5" t="s">
        <v>1</v>
      </c>
      <c r="P2" s="5" t="s">
        <v>1</v>
      </c>
      <c r="Q2" s="5" t="s">
        <v>1</v>
      </c>
      <c r="R2" s="5" t="s">
        <v>1</v>
      </c>
      <c r="S2" s="5" t="s">
        <v>1</v>
      </c>
      <c r="T2" s="5" t="s">
        <v>1</v>
      </c>
      <c r="U2" s="5" t="s">
        <v>1</v>
      </c>
      <c r="V2" s="5" t="s">
        <v>1</v>
      </c>
      <c r="W2" s="5" t="s">
        <v>1</v>
      </c>
      <c r="X2" s="5" t="s">
        <v>1</v>
      </c>
      <c r="Y2" s="5" t="s">
        <v>1</v>
      </c>
    </row>
    <row r="4" spans="1:25">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row>
    <row r="5" spans="1:25">
      <c r="A5" s="3">
        <v>1</v>
      </c>
      <c r="B5" s="3">
        <v>12058</v>
      </c>
      <c r="C5" s="3" t="s">
        <v>27</v>
      </c>
      <c r="D5" s="3" t="s">
        <v>27</v>
      </c>
      <c r="E5" s="3" t="s">
        <v>27</v>
      </c>
      <c r="F5" s="3" t="s">
        <v>27</v>
      </c>
      <c r="G5" s="3" t="s">
        <v>27</v>
      </c>
      <c r="H5" s="3" t="s">
        <v>27</v>
      </c>
      <c r="I5" s="3" t="s">
        <v>27</v>
      </c>
      <c r="J5" s="3" t="s">
        <v>27</v>
      </c>
      <c r="K5" s="3" t="s">
        <v>27</v>
      </c>
      <c r="L5" s="3" t="s">
        <v>27</v>
      </c>
      <c r="M5" s="3" t="s">
        <v>27</v>
      </c>
      <c r="N5" s="3" t="s">
        <v>27</v>
      </c>
      <c r="O5" s="3" t="s">
        <v>27</v>
      </c>
      <c r="P5" s="3" t="s">
        <v>27</v>
      </c>
      <c r="Q5" s="3" t="s">
        <v>27</v>
      </c>
      <c r="R5" s="3" t="s">
        <v>27</v>
      </c>
      <c r="S5" s="3" t="s">
        <v>27</v>
      </c>
      <c r="T5" s="3" t="s">
        <v>27</v>
      </c>
      <c r="U5" s="3" t="s">
        <v>27</v>
      </c>
      <c r="V5" s="3" t="s">
        <v>27</v>
      </c>
      <c r="W5" s="3" t="s">
        <v>27</v>
      </c>
      <c r="X5" s="3" t="s">
        <v>27</v>
      </c>
      <c r="Y5" s="3" t="s">
        <v>27</v>
      </c>
    </row>
    <row r="6" spans="1:25">
      <c r="A6" s="3">
        <v>2</v>
      </c>
      <c r="B6" s="3">
        <v>12061</v>
      </c>
      <c r="C6" s="3" t="s">
        <v>27</v>
      </c>
      <c r="D6" s="3" t="s">
        <v>27</v>
      </c>
      <c r="E6" s="3" t="s">
        <v>27</v>
      </c>
      <c r="F6" s="3" t="s">
        <v>28</v>
      </c>
      <c r="G6" s="3" t="s">
        <v>29</v>
      </c>
      <c r="H6" s="3" t="s">
        <v>28</v>
      </c>
      <c r="I6" s="3" t="s">
        <v>28</v>
      </c>
      <c r="J6" s="3" t="s">
        <v>28</v>
      </c>
      <c r="K6" s="3" t="s">
        <v>29</v>
      </c>
      <c r="L6" s="3" t="s">
        <v>28</v>
      </c>
      <c r="M6" s="3" t="s">
        <v>28</v>
      </c>
      <c r="N6" s="3" t="s">
        <v>28</v>
      </c>
      <c r="O6" s="3" t="s">
        <v>28</v>
      </c>
      <c r="P6" s="3" t="s">
        <v>29</v>
      </c>
      <c r="Q6" s="3" t="s">
        <v>28</v>
      </c>
      <c r="R6" s="3" t="s">
        <v>29</v>
      </c>
      <c r="S6" s="3" t="s">
        <v>27</v>
      </c>
      <c r="T6" s="3" t="s">
        <v>28</v>
      </c>
      <c r="U6" s="3" t="s">
        <v>28</v>
      </c>
      <c r="V6" s="3" t="s">
        <v>28</v>
      </c>
      <c r="W6" s="3" t="s">
        <v>28</v>
      </c>
      <c r="X6" s="3" t="s">
        <v>30</v>
      </c>
      <c r="Y6" s="3" t="s">
        <v>31</v>
      </c>
    </row>
    <row r="7" spans="1:25">
      <c r="A7" s="3">
        <v>3</v>
      </c>
      <c r="B7" s="3">
        <v>12063</v>
      </c>
      <c r="C7" s="3" t="s">
        <v>27</v>
      </c>
      <c r="D7" s="3" t="s">
        <v>27</v>
      </c>
      <c r="E7" s="3" t="s">
        <v>27</v>
      </c>
      <c r="F7" s="3" t="s">
        <v>28</v>
      </c>
      <c r="G7" s="3" t="s">
        <v>29</v>
      </c>
      <c r="H7" s="3" t="s">
        <v>28</v>
      </c>
      <c r="I7" s="3" t="s">
        <v>29</v>
      </c>
      <c r="J7" s="3" t="s">
        <v>28</v>
      </c>
      <c r="K7" s="3" t="s">
        <v>28</v>
      </c>
      <c r="L7" s="3" t="s">
        <v>28</v>
      </c>
      <c r="M7" s="3" t="s">
        <v>28</v>
      </c>
      <c r="N7" s="3" t="s">
        <v>28</v>
      </c>
      <c r="O7" s="3" t="s">
        <v>28</v>
      </c>
      <c r="P7" s="3" t="s">
        <v>29</v>
      </c>
      <c r="Q7" s="3" t="s">
        <v>28</v>
      </c>
      <c r="R7" s="3" t="s">
        <v>29</v>
      </c>
      <c r="S7" s="3" t="s">
        <v>27</v>
      </c>
      <c r="T7" s="3" t="s">
        <v>28</v>
      </c>
      <c r="U7" s="3" t="s">
        <v>28</v>
      </c>
      <c r="V7" s="3" t="s">
        <v>28</v>
      </c>
      <c r="W7" s="3" t="s">
        <v>28</v>
      </c>
      <c r="X7" s="3" t="s">
        <v>32</v>
      </c>
      <c r="Y7" s="3" t="s">
        <v>27</v>
      </c>
    </row>
    <row r="8" spans="1:25">
      <c r="A8" s="3">
        <v>4</v>
      </c>
      <c r="B8" s="3">
        <v>12067</v>
      </c>
      <c r="C8" s="3" t="s">
        <v>27</v>
      </c>
      <c r="D8" s="3" t="s">
        <v>27</v>
      </c>
      <c r="E8" s="3" t="s">
        <v>27</v>
      </c>
      <c r="F8" s="3" t="s">
        <v>28</v>
      </c>
      <c r="G8" s="3" t="s">
        <v>28</v>
      </c>
      <c r="H8" s="3" t="s">
        <v>28</v>
      </c>
      <c r="I8" s="3" t="s">
        <v>28</v>
      </c>
      <c r="J8" s="3" t="s">
        <v>28</v>
      </c>
      <c r="K8" s="3" t="s">
        <v>28</v>
      </c>
      <c r="L8" s="3" t="s">
        <v>28</v>
      </c>
      <c r="M8" s="3" t="s">
        <v>28</v>
      </c>
      <c r="N8" s="3" t="s">
        <v>28</v>
      </c>
      <c r="O8" s="3" t="s">
        <v>28</v>
      </c>
      <c r="P8" s="3" t="s">
        <v>28</v>
      </c>
      <c r="Q8" s="3" t="s">
        <v>28</v>
      </c>
      <c r="R8" s="3" t="s">
        <v>28</v>
      </c>
      <c r="S8" s="3" t="s">
        <v>27</v>
      </c>
      <c r="T8" s="3" t="s">
        <v>28</v>
      </c>
      <c r="U8" s="3" t="s">
        <v>28</v>
      </c>
      <c r="V8" s="3" t="s">
        <v>28</v>
      </c>
      <c r="W8" s="3" t="s">
        <v>28</v>
      </c>
      <c r="X8" s="3" t="s">
        <v>33</v>
      </c>
      <c r="Y8" s="3" t="s">
        <v>34</v>
      </c>
    </row>
    <row r="9" spans="1:25">
      <c r="A9" s="3">
        <v>5</v>
      </c>
      <c r="B9" s="3">
        <v>12076</v>
      </c>
      <c r="C9" s="3" t="s">
        <v>27</v>
      </c>
      <c r="D9" s="3" t="s">
        <v>27</v>
      </c>
      <c r="E9" s="3" t="s">
        <v>27</v>
      </c>
      <c r="F9" s="3" t="s">
        <v>28</v>
      </c>
      <c r="G9" s="3" t="s">
        <v>29</v>
      </c>
      <c r="H9" s="3" t="s">
        <v>28</v>
      </c>
      <c r="I9" s="3" t="s">
        <v>29</v>
      </c>
      <c r="J9" s="3" t="s">
        <v>28</v>
      </c>
      <c r="K9" s="3" t="s">
        <v>28</v>
      </c>
      <c r="L9" s="3" t="s">
        <v>28</v>
      </c>
      <c r="M9" s="3" t="s">
        <v>28</v>
      </c>
      <c r="N9" s="3" t="s">
        <v>28</v>
      </c>
      <c r="O9" s="3" t="s">
        <v>28</v>
      </c>
      <c r="P9" s="3" t="s">
        <v>29</v>
      </c>
      <c r="Q9" s="3" t="s">
        <v>28</v>
      </c>
      <c r="R9" s="3" t="s">
        <v>29</v>
      </c>
      <c r="S9" s="3" t="s">
        <v>27</v>
      </c>
      <c r="T9" s="3" t="s">
        <v>28</v>
      </c>
      <c r="U9" s="3" t="s">
        <v>28</v>
      </c>
      <c r="V9" s="3" t="s">
        <v>28</v>
      </c>
      <c r="W9" s="3" t="s">
        <v>28</v>
      </c>
      <c r="X9" s="3" t="s">
        <v>35</v>
      </c>
      <c r="Y9" s="3" t="s">
        <v>36</v>
      </c>
    </row>
    <row r="10" spans="1:25">
      <c r="A10" s="3">
        <v>6</v>
      </c>
      <c r="B10" s="3">
        <v>12089</v>
      </c>
      <c r="C10" s="3" t="s">
        <v>27</v>
      </c>
      <c r="D10" s="3" t="s">
        <v>27</v>
      </c>
      <c r="E10" s="3" t="s">
        <v>27</v>
      </c>
      <c r="F10" s="3" t="s">
        <v>28</v>
      </c>
      <c r="G10" s="3" t="s">
        <v>28</v>
      </c>
      <c r="H10" s="3" t="s">
        <v>28</v>
      </c>
      <c r="I10" s="3" t="s">
        <v>29</v>
      </c>
      <c r="J10" s="3" t="s">
        <v>28</v>
      </c>
      <c r="K10" s="3" t="s">
        <v>29</v>
      </c>
      <c r="L10" s="3" t="s">
        <v>29</v>
      </c>
      <c r="M10" s="3" t="s">
        <v>29</v>
      </c>
      <c r="N10" s="3" t="s">
        <v>29</v>
      </c>
      <c r="O10" s="3" t="s">
        <v>29</v>
      </c>
      <c r="P10" s="3" t="s">
        <v>29</v>
      </c>
      <c r="Q10" s="3" t="s">
        <v>29</v>
      </c>
      <c r="R10" s="3" t="s">
        <v>29</v>
      </c>
      <c r="S10" s="3" t="s">
        <v>27</v>
      </c>
      <c r="T10" s="3" t="s">
        <v>28</v>
      </c>
      <c r="U10" s="3" t="s">
        <v>28</v>
      </c>
      <c r="V10" s="3" t="s">
        <v>28</v>
      </c>
      <c r="W10" s="3" t="s">
        <v>28</v>
      </c>
      <c r="X10" s="3" t="s">
        <v>37</v>
      </c>
      <c r="Y10" s="3" t="s">
        <v>31</v>
      </c>
    </row>
    <row r="11" spans="1:25">
      <c r="A11" s="3">
        <v>7</v>
      </c>
      <c r="B11" s="3">
        <v>12094</v>
      </c>
      <c r="C11" s="3" t="s">
        <v>27</v>
      </c>
      <c r="D11" s="3" t="s">
        <v>27</v>
      </c>
      <c r="E11" s="3" t="s">
        <v>27</v>
      </c>
      <c r="F11" s="3" t="s">
        <v>28</v>
      </c>
      <c r="G11" s="3" t="s">
        <v>28</v>
      </c>
      <c r="H11" s="3" t="s">
        <v>28</v>
      </c>
      <c r="I11" s="3" t="s">
        <v>28</v>
      </c>
      <c r="J11" s="3" t="s">
        <v>29</v>
      </c>
      <c r="K11" s="3" t="s">
        <v>29</v>
      </c>
      <c r="L11" s="3" t="s">
        <v>28</v>
      </c>
      <c r="M11" s="3" t="s">
        <v>29</v>
      </c>
      <c r="N11" s="3" t="s">
        <v>29</v>
      </c>
      <c r="O11" s="3" t="s">
        <v>28</v>
      </c>
      <c r="P11" s="3" t="s">
        <v>28</v>
      </c>
      <c r="Q11" s="3" t="s">
        <v>28</v>
      </c>
      <c r="R11" s="3" t="s">
        <v>28</v>
      </c>
      <c r="S11" s="3" t="s">
        <v>27</v>
      </c>
      <c r="T11" s="3" t="s">
        <v>28</v>
      </c>
      <c r="U11" s="3" t="s">
        <v>28</v>
      </c>
      <c r="V11" s="3" t="s">
        <v>28</v>
      </c>
      <c r="W11" s="3" t="s">
        <v>28</v>
      </c>
      <c r="X11" s="3" t="s">
        <v>27</v>
      </c>
      <c r="Y11" s="3" t="s">
        <v>27</v>
      </c>
    </row>
    <row r="12" spans="1:25">
      <c r="A12" s="3">
        <v>8</v>
      </c>
      <c r="B12" s="3">
        <v>12096</v>
      </c>
      <c r="C12" s="3" t="s">
        <v>27</v>
      </c>
      <c r="D12" s="3" t="s">
        <v>27</v>
      </c>
      <c r="E12" s="3" t="s">
        <v>27</v>
      </c>
      <c r="F12" s="3" t="s">
        <v>28</v>
      </c>
      <c r="G12" s="3" t="s">
        <v>29</v>
      </c>
      <c r="H12" s="3" t="s">
        <v>28</v>
      </c>
      <c r="I12" s="3" t="s">
        <v>29</v>
      </c>
      <c r="J12" s="3" t="s">
        <v>28</v>
      </c>
      <c r="K12" s="3" t="s">
        <v>28</v>
      </c>
      <c r="L12" s="3" t="s">
        <v>28</v>
      </c>
      <c r="M12" s="3" t="s">
        <v>28</v>
      </c>
      <c r="N12" s="3" t="s">
        <v>28</v>
      </c>
      <c r="O12" s="3" t="s">
        <v>28</v>
      </c>
      <c r="P12" s="3" t="s">
        <v>28</v>
      </c>
      <c r="Q12" s="3" t="s">
        <v>28</v>
      </c>
      <c r="R12" s="3" t="s">
        <v>28</v>
      </c>
      <c r="S12" s="3" t="s">
        <v>27</v>
      </c>
      <c r="T12" s="3" t="s">
        <v>28</v>
      </c>
      <c r="U12" s="3" t="s">
        <v>28</v>
      </c>
      <c r="V12" s="3" t="s">
        <v>28</v>
      </c>
      <c r="W12" s="3" t="s">
        <v>28</v>
      </c>
      <c r="X12" s="3" t="s">
        <v>27</v>
      </c>
      <c r="Y12" s="3" t="s">
        <v>36</v>
      </c>
    </row>
    <row r="13" spans="1:25">
      <c r="A13" s="3">
        <v>9</v>
      </c>
      <c r="B13" s="3">
        <v>12114</v>
      </c>
      <c r="C13" s="3" t="s">
        <v>27</v>
      </c>
      <c r="D13" s="3" t="s">
        <v>27</v>
      </c>
      <c r="E13" s="3" t="s">
        <v>27</v>
      </c>
      <c r="F13" s="3" t="s">
        <v>28</v>
      </c>
      <c r="G13" s="3" t="s">
        <v>28</v>
      </c>
      <c r="H13" s="3" t="s">
        <v>28</v>
      </c>
      <c r="I13" s="3" t="s">
        <v>28</v>
      </c>
      <c r="J13" s="3" t="s">
        <v>28</v>
      </c>
      <c r="K13" s="3" t="s">
        <v>28</v>
      </c>
      <c r="L13" s="3" t="s">
        <v>28</v>
      </c>
      <c r="M13" s="3" t="s">
        <v>28</v>
      </c>
      <c r="N13" s="3" t="s">
        <v>28</v>
      </c>
      <c r="O13" s="3" t="s">
        <v>28</v>
      </c>
      <c r="P13" s="3" t="s">
        <v>28</v>
      </c>
      <c r="Q13" s="3" t="s">
        <v>28</v>
      </c>
      <c r="R13" s="3" t="s">
        <v>28</v>
      </c>
      <c r="S13" s="3" t="s">
        <v>27</v>
      </c>
      <c r="T13" s="3" t="s">
        <v>28</v>
      </c>
      <c r="U13" s="3" t="s">
        <v>28</v>
      </c>
      <c r="V13" s="3" t="s">
        <v>28</v>
      </c>
      <c r="W13" s="3" t="s">
        <v>28</v>
      </c>
      <c r="X13" s="3" t="s">
        <v>34</v>
      </c>
      <c r="Y13" s="3" t="s">
        <v>34</v>
      </c>
    </row>
    <row r="14" spans="1:25">
      <c r="A14" s="3">
        <v>10</v>
      </c>
      <c r="B14" s="3">
        <v>12117</v>
      </c>
      <c r="C14" s="3" t="s">
        <v>27</v>
      </c>
      <c r="D14" s="3" t="s">
        <v>27</v>
      </c>
      <c r="E14" s="3" t="s">
        <v>27</v>
      </c>
      <c r="F14" s="3" t="s">
        <v>28</v>
      </c>
      <c r="G14" s="3" t="s">
        <v>28</v>
      </c>
      <c r="H14" s="3" t="s">
        <v>28</v>
      </c>
      <c r="I14" s="3" t="s">
        <v>28</v>
      </c>
      <c r="J14" s="3" t="s">
        <v>28</v>
      </c>
      <c r="K14" s="3" t="s">
        <v>28</v>
      </c>
      <c r="L14" s="3" t="s">
        <v>28</v>
      </c>
      <c r="M14" s="3" t="s">
        <v>28</v>
      </c>
      <c r="N14" s="3" t="s">
        <v>28</v>
      </c>
      <c r="O14" s="3" t="s">
        <v>28</v>
      </c>
      <c r="P14" s="3" t="s">
        <v>28</v>
      </c>
      <c r="Q14" s="3" t="s">
        <v>28</v>
      </c>
      <c r="R14" s="3" t="s">
        <v>28</v>
      </c>
      <c r="S14" s="3" t="s">
        <v>27</v>
      </c>
      <c r="T14" s="3" t="s">
        <v>28</v>
      </c>
      <c r="U14" s="3" t="s">
        <v>28</v>
      </c>
      <c r="V14" s="3" t="s">
        <v>28</v>
      </c>
      <c r="W14" s="3" t="s">
        <v>28</v>
      </c>
      <c r="X14" s="3" t="s">
        <v>34</v>
      </c>
      <c r="Y14" s="3" t="s">
        <v>36</v>
      </c>
    </row>
    <row r="15" spans="1:25">
      <c r="A15" s="3">
        <v>11</v>
      </c>
      <c r="B15" s="3">
        <v>12123</v>
      </c>
      <c r="C15" s="3" t="s">
        <v>27</v>
      </c>
      <c r="D15" s="3" t="s">
        <v>27</v>
      </c>
      <c r="E15" s="3" t="s">
        <v>27</v>
      </c>
      <c r="F15" s="3" t="s">
        <v>28</v>
      </c>
      <c r="G15" s="3" t="s">
        <v>28</v>
      </c>
      <c r="H15" s="3" t="s">
        <v>28</v>
      </c>
      <c r="I15" s="3" t="s">
        <v>28</v>
      </c>
      <c r="J15" s="3" t="s">
        <v>28</v>
      </c>
      <c r="K15" s="3" t="s">
        <v>28</v>
      </c>
      <c r="L15" s="3" t="s">
        <v>28</v>
      </c>
      <c r="M15" s="3" t="s">
        <v>28</v>
      </c>
      <c r="N15" s="3" t="s">
        <v>28</v>
      </c>
      <c r="O15" s="3" t="s">
        <v>28</v>
      </c>
      <c r="P15" s="3" t="s">
        <v>28</v>
      </c>
      <c r="Q15" s="3" t="s">
        <v>28</v>
      </c>
      <c r="R15" s="3" t="s">
        <v>28</v>
      </c>
      <c r="S15" s="3" t="s">
        <v>27</v>
      </c>
      <c r="T15" s="3" t="s">
        <v>28</v>
      </c>
      <c r="U15" s="3" t="s">
        <v>28</v>
      </c>
      <c r="V15" s="3" t="s">
        <v>28</v>
      </c>
      <c r="W15" s="3" t="s">
        <v>28</v>
      </c>
      <c r="X15" s="3" t="s">
        <v>27</v>
      </c>
      <c r="Y15" s="3" t="s">
        <v>27</v>
      </c>
    </row>
    <row r="16" spans="1:25">
      <c r="A16" s="3">
        <v>12</v>
      </c>
      <c r="B16" s="3">
        <v>12124</v>
      </c>
      <c r="C16" s="3" t="s">
        <v>27</v>
      </c>
      <c r="D16" s="3" t="s">
        <v>27</v>
      </c>
      <c r="E16" s="3" t="s">
        <v>27</v>
      </c>
      <c r="F16" s="3" t="s">
        <v>27</v>
      </c>
      <c r="G16" s="3" t="s">
        <v>27</v>
      </c>
      <c r="H16" s="3" t="s">
        <v>27</v>
      </c>
      <c r="I16" s="3" t="s">
        <v>27</v>
      </c>
      <c r="J16" s="3" t="s">
        <v>27</v>
      </c>
      <c r="K16" s="3" t="s">
        <v>27</v>
      </c>
      <c r="L16" s="3" t="s">
        <v>27</v>
      </c>
      <c r="M16" s="3" t="s">
        <v>27</v>
      </c>
      <c r="N16" s="3" t="s">
        <v>27</v>
      </c>
      <c r="O16" s="3" t="s">
        <v>27</v>
      </c>
      <c r="P16" s="3" t="s">
        <v>27</v>
      </c>
      <c r="Q16" s="3" t="s">
        <v>27</v>
      </c>
      <c r="R16" s="3" t="s">
        <v>27</v>
      </c>
      <c r="S16" s="3" t="s">
        <v>27</v>
      </c>
      <c r="T16" s="3" t="s">
        <v>27</v>
      </c>
      <c r="U16" s="3" t="s">
        <v>27</v>
      </c>
      <c r="V16" s="3" t="s">
        <v>27</v>
      </c>
      <c r="W16" s="3" t="s">
        <v>27</v>
      </c>
      <c r="X16" s="3" t="s">
        <v>27</v>
      </c>
      <c r="Y16" s="3" t="s">
        <v>27</v>
      </c>
    </row>
    <row r="17" spans="1:25">
      <c r="A17" s="3">
        <v>13</v>
      </c>
      <c r="B17" s="3">
        <v>12140</v>
      </c>
      <c r="C17" s="3" t="s">
        <v>27</v>
      </c>
      <c r="D17" s="3" t="s">
        <v>27</v>
      </c>
      <c r="E17" s="3" t="s">
        <v>27</v>
      </c>
      <c r="F17" s="3" t="s">
        <v>28</v>
      </c>
      <c r="G17" s="3" t="s">
        <v>29</v>
      </c>
      <c r="H17" s="3" t="s">
        <v>29</v>
      </c>
      <c r="I17" s="3" t="s">
        <v>29</v>
      </c>
      <c r="J17" s="3" t="s">
        <v>28</v>
      </c>
      <c r="K17" s="3" t="s">
        <v>28</v>
      </c>
      <c r="L17" s="3" t="s">
        <v>28</v>
      </c>
      <c r="M17" s="3" t="s">
        <v>28</v>
      </c>
      <c r="N17" s="3" t="s">
        <v>28</v>
      </c>
      <c r="O17" s="3" t="s">
        <v>28</v>
      </c>
      <c r="P17" s="3" t="s">
        <v>28</v>
      </c>
      <c r="Q17" s="3" t="s">
        <v>28</v>
      </c>
      <c r="R17" s="3" t="s">
        <v>28</v>
      </c>
      <c r="S17" s="3" t="s">
        <v>27</v>
      </c>
      <c r="T17" s="3" t="s">
        <v>28</v>
      </c>
      <c r="U17" s="3" t="s">
        <v>28</v>
      </c>
      <c r="V17" s="3" t="s">
        <v>28</v>
      </c>
      <c r="W17" s="3" t="s">
        <v>28</v>
      </c>
      <c r="X17" s="3" t="s">
        <v>38</v>
      </c>
      <c r="Y17" s="3" t="s">
        <v>36</v>
      </c>
    </row>
    <row r="18" spans="1:25">
      <c r="A18" s="3">
        <v>14</v>
      </c>
      <c r="B18" s="3">
        <v>12144</v>
      </c>
      <c r="C18" s="3" t="s">
        <v>27</v>
      </c>
      <c r="D18" s="3" t="s">
        <v>27</v>
      </c>
      <c r="E18" s="3" t="s">
        <v>27</v>
      </c>
      <c r="F18" s="3" t="s">
        <v>28</v>
      </c>
      <c r="G18" s="3" t="s">
        <v>28</v>
      </c>
      <c r="H18" s="3" t="s">
        <v>29</v>
      </c>
      <c r="I18" s="3" t="s">
        <v>28</v>
      </c>
      <c r="J18" s="3" t="s">
        <v>28</v>
      </c>
      <c r="K18" s="3" t="s">
        <v>28</v>
      </c>
      <c r="L18" s="3" t="s">
        <v>28</v>
      </c>
      <c r="M18" s="3" t="s">
        <v>28</v>
      </c>
      <c r="N18" s="3" t="s">
        <v>28</v>
      </c>
      <c r="O18" s="3" t="s">
        <v>28</v>
      </c>
      <c r="P18" s="3" t="s">
        <v>28</v>
      </c>
      <c r="Q18" s="3" t="s">
        <v>28</v>
      </c>
      <c r="R18" s="3" t="s">
        <v>28</v>
      </c>
      <c r="S18" s="3" t="s">
        <v>27</v>
      </c>
      <c r="T18" s="3" t="s">
        <v>28</v>
      </c>
      <c r="U18" s="3" t="s">
        <v>28</v>
      </c>
      <c r="V18" s="3" t="s">
        <v>28</v>
      </c>
      <c r="W18" s="3" t="s">
        <v>28</v>
      </c>
      <c r="X18" s="3" t="s">
        <v>39</v>
      </c>
      <c r="Y18" s="3" t="s">
        <v>36</v>
      </c>
    </row>
    <row r="19" spans="1:25">
      <c r="A19" s="3">
        <v>15</v>
      </c>
      <c r="B19" s="3">
        <v>12151</v>
      </c>
      <c r="C19" s="3" t="s">
        <v>27</v>
      </c>
      <c r="D19" s="3" t="s">
        <v>27</v>
      </c>
      <c r="E19" s="3" t="s">
        <v>27</v>
      </c>
      <c r="F19" s="3" t="s">
        <v>28</v>
      </c>
      <c r="G19" s="3" t="s">
        <v>29</v>
      </c>
      <c r="H19" s="3" t="s">
        <v>28</v>
      </c>
      <c r="I19" s="3" t="s">
        <v>28</v>
      </c>
      <c r="J19" s="3" t="s">
        <v>28</v>
      </c>
      <c r="K19" s="3" t="s">
        <v>28</v>
      </c>
      <c r="L19" s="3" t="s">
        <v>28</v>
      </c>
      <c r="M19" s="3" t="s">
        <v>28</v>
      </c>
      <c r="N19" s="3" t="s">
        <v>28</v>
      </c>
      <c r="O19" s="3" t="s">
        <v>28</v>
      </c>
      <c r="P19" s="3" t="s">
        <v>28</v>
      </c>
      <c r="Q19" s="3" t="s">
        <v>28</v>
      </c>
      <c r="R19" s="3" t="s">
        <v>28</v>
      </c>
      <c r="S19" s="3" t="s">
        <v>27</v>
      </c>
      <c r="T19" s="3" t="s">
        <v>28</v>
      </c>
      <c r="U19" s="3" t="s">
        <v>28</v>
      </c>
      <c r="V19" s="3" t="s">
        <v>28</v>
      </c>
      <c r="W19" s="3" t="s">
        <v>28</v>
      </c>
      <c r="X19" s="3" t="s">
        <v>40</v>
      </c>
      <c r="Y19" s="3" t="s">
        <v>41</v>
      </c>
    </row>
    <row r="20" spans="1:25">
      <c r="A20" s="3">
        <v>16</v>
      </c>
      <c r="B20" s="3">
        <v>12190</v>
      </c>
      <c r="C20" s="3" t="s">
        <v>27</v>
      </c>
      <c r="D20" s="3" t="s">
        <v>27</v>
      </c>
      <c r="E20" s="3" t="s">
        <v>27</v>
      </c>
      <c r="F20" s="3" t="s">
        <v>28</v>
      </c>
      <c r="G20" s="3" t="s">
        <v>29</v>
      </c>
      <c r="H20" s="3" t="s">
        <v>28</v>
      </c>
      <c r="I20" s="3" t="s">
        <v>28</v>
      </c>
      <c r="J20" s="3" t="s">
        <v>28</v>
      </c>
      <c r="K20" s="3" t="s">
        <v>28</v>
      </c>
      <c r="L20" s="3" t="s">
        <v>28</v>
      </c>
      <c r="M20" s="3" t="s">
        <v>28</v>
      </c>
      <c r="N20" s="3" t="s">
        <v>28</v>
      </c>
      <c r="O20" s="3" t="s">
        <v>28</v>
      </c>
      <c r="P20" s="3" t="s">
        <v>28</v>
      </c>
      <c r="Q20" s="3" t="s">
        <v>28</v>
      </c>
      <c r="R20" s="3" t="s">
        <v>28</v>
      </c>
      <c r="S20" s="3" t="s">
        <v>27</v>
      </c>
      <c r="T20" s="3" t="s">
        <v>28</v>
      </c>
      <c r="U20" s="3" t="s">
        <v>28</v>
      </c>
      <c r="V20" s="3" t="s">
        <v>28</v>
      </c>
      <c r="W20" s="3" t="s">
        <v>28</v>
      </c>
      <c r="X20" s="3" t="s">
        <v>42</v>
      </c>
      <c r="Y20" s="3" t="s">
        <v>36</v>
      </c>
    </row>
    <row r="21" spans="1:25">
      <c r="A21" s="3">
        <v>17</v>
      </c>
      <c r="B21" s="3">
        <v>12213</v>
      </c>
      <c r="C21" s="3" t="s">
        <v>27</v>
      </c>
      <c r="D21" s="3" t="s">
        <v>27</v>
      </c>
      <c r="E21" s="3" t="s">
        <v>27</v>
      </c>
      <c r="F21" s="3" t="s">
        <v>28</v>
      </c>
      <c r="G21" s="3" t="s">
        <v>29</v>
      </c>
      <c r="H21" s="3" t="s">
        <v>28</v>
      </c>
      <c r="I21" s="3" t="s">
        <v>29</v>
      </c>
      <c r="J21" s="3" t="s">
        <v>28</v>
      </c>
      <c r="K21" s="3" t="s">
        <v>28</v>
      </c>
      <c r="L21" s="3" t="s">
        <v>28</v>
      </c>
      <c r="M21" s="3" t="s">
        <v>28</v>
      </c>
      <c r="N21" s="3" t="s">
        <v>28</v>
      </c>
      <c r="O21" s="3" t="s">
        <v>28</v>
      </c>
      <c r="P21" s="3" t="s">
        <v>28</v>
      </c>
      <c r="Q21" s="3" t="s">
        <v>28</v>
      </c>
      <c r="R21" s="3" t="s">
        <v>28</v>
      </c>
      <c r="S21" s="3" t="s">
        <v>27</v>
      </c>
      <c r="T21" s="3" t="s">
        <v>28</v>
      </c>
      <c r="U21" s="3" t="s">
        <v>28</v>
      </c>
      <c r="V21" s="3" t="s">
        <v>28</v>
      </c>
      <c r="W21" s="3" t="s">
        <v>28</v>
      </c>
      <c r="X21" s="3" t="s">
        <v>43</v>
      </c>
      <c r="Y21" s="3" t="s">
        <v>31</v>
      </c>
    </row>
    <row r="22" spans="1:25">
      <c r="A22" s="3">
        <v>18</v>
      </c>
      <c r="B22" s="3">
        <v>12214</v>
      </c>
      <c r="C22" s="3" t="s">
        <v>27</v>
      </c>
      <c r="D22" s="3" t="s">
        <v>27</v>
      </c>
      <c r="E22" s="3" t="s">
        <v>27</v>
      </c>
      <c r="F22" s="3" t="s">
        <v>28</v>
      </c>
      <c r="G22" s="3" t="s">
        <v>29</v>
      </c>
      <c r="H22" s="3" t="s">
        <v>29</v>
      </c>
      <c r="I22" s="3" t="s">
        <v>44</v>
      </c>
      <c r="J22" s="3" t="s">
        <v>29</v>
      </c>
      <c r="K22" s="3" t="s">
        <v>28</v>
      </c>
      <c r="L22" s="3" t="s">
        <v>28</v>
      </c>
      <c r="M22" s="3" t="s">
        <v>28</v>
      </c>
      <c r="N22" s="3" t="s">
        <v>28</v>
      </c>
      <c r="O22" s="3" t="s">
        <v>28</v>
      </c>
      <c r="P22" s="3" t="s">
        <v>44</v>
      </c>
      <c r="Q22" s="3" t="s">
        <v>29</v>
      </c>
      <c r="R22" s="3" t="s">
        <v>29</v>
      </c>
      <c r="S22" s="3" t="s">
        <v>27</v>
      </c>
      <c r="T22" s="3" t="s">
        <v>28</v>
      </c>
      <c r="U22" s="3" t="s">
        <v>29</v>
      </c>
      <c r="V22" s="3" t="s">
        <v>29</v>
      </c>
      <c r="W22" s="3" t="s">
        <v>28</v>
      </c>
      <c r="X22" s="3" t="s">
        <v>45</v>
      </c>
      <c r="Y22" s="3" t="s">
        <v>34</v>
      </c>
    </row>
    <row r="23" spans="1:25">
      <c r="A23" s="3">
        <v>19</v>
      </c>
      <c r="B23" s="3">
        <v>12244</v>
      </c>
      <c r="C23" s="3" t="s">
        <v>27</v>
      </c>
      <c r="D23" s="3" t="s">
        <v>27</v>
      </c>
      <c r="E23" s="3" t="s">
        <v>27</v>
      </c>
      <c r="F23" s="3" t="s">
        <v>29</v>
      </c>
      <c r="G23" s="3" t="s">
        <v>29</v>
      </c>
      <c r="H23" s="3" t="s">
        <v>29</v>
      </c>
      <c r="I23" s="3" t="s">
        <v>29</v>
      </c>
      <c r="J23" s="3" t="s">
        <v>29</v>
      </c>
      <c r="K23" s="3" t="s">
        <v>29</v>
      </c>
      <c r="L23" s="3" t="s">
        <v>29</v>
      </c>
      <c r="M23" s="3" t="s">
        <v>29</v>
      </c>
      <c r="N23" s="3" t="s">
        <v>29</v>
      </c>
      <c r="O23" s="3" t="s">
        <v>29</v>
      </c>
      <c r="P23" s="3" t="s">
        <v>44</v>
      </c>
      <c r="Q23" s="3" t="s">
        <v>29</v>
      </c>
      <c r="R23" s="3" t="s">
        <v>28</v>
      </c>
      <c r="S23" s="3" t="s">
        <v>27</v>
      </c>
      <c r="T23" s="3" t="s">
        <v>29</v>
      </c>
      <c r="U23" s="3" t="s">
        <v>29</v>
      </c>
      <c r="V23" s="3" t="s">
        <v>29</v>
      </c>
      <c r="W23" s="3" t="s">
        <v>29</v>
      </c>
      <c r="X23" s="3" t="s">
        <v>46</v>
      </c>
      <c r="Y23" s="3" t="s">
        <v>47</v>
      </c>
    </row>
    <row r="24" spans="1:25">
      <c r="A24" s="3">
        <v>20</v>
      </c>
      <c r="B24" s="3">
        <v>12248</v>
      </c>
      <c r="C24" s="3" t="s">
        <v>27</v>
      </c>
      <c r="D24" s="3" t="s">
        <v>27</v>
      </c>
      <c r="E24" s="3" t="s">
        <v>27</v>
      </c>
      <c r="F24" s="3" t="s">
        <v>27</v>
      </c>
      <c r="G24" s="3" t="s">
        <v>27</v>
      </c>
      <c r="H24" s="3" t="s">
        <v>27</v>
      </c>
      <c r="I24" s="3" t="s">
        <v>27</v>
      </c>
      <c r="J24" s="3" t="s">
        <v>27</v>
      </c>
      <c r="K24" s="3" t="s">
        <v>27</v>
      </c>
      <c r="L24" s="3" t="s">
        <v>27</v>
      </c>
      <c r="M24" s="3" t="s">
        <v>27</v>
      </c>
      <c r="N24" s="3" t="s">
        <v>27</v>
      </c>
      <c r="O24" s="3" t="s">
        <v>27</v>
      </c>
      <c r="P24" s="3" t="s">
        <v>27</v>
      </c>
      <c r="Q24" s="3" t="s">
        <v>27</v>
      </c>
      <c r="R24" s="3" t="s">
        <v>27</v>
      </c>
      <c r="S24" s="3" t="s">
        <v>27</v>
      </c>
      <c r="T24" s="3" t="s">
        <v>27</v>
      </c>
      <c r="U24" s="3" t="s">
        <v>27</v>
      </c>
      <c r="V24" s="3" t="s">
        <v>27</v>
      </c>
      <c r="W24" s="3" t="s">
        <v>27</v>
      </c>
      <c r="X24" s="3" t="s">
        <v>27</v>
      </c>
      <c r="Y24" s="3" t="s">
        <v>27</v>
      </c>
    </row>
    <row r="25" spans="1:25">
      <c r="A25" s="3">
        <v>21</v>
      </c>
      <c r="B25" s="3">
        <v>12249</v>
      </c>
      <c r="C25" s="3" t="s">
        <v>27</v>
      </c>
      <c r="D25" s="3" t="s">
        <v>27</v>
      </c>
      <c r="E25" s="3" t="s">
        <v>27</v>
      </c>
      <c r="F25" s="3" t="s">
        <v>28</v>
      </c>
      <c r="G25" s="3" t="s">
        <v>29</v>
      </c>
      <c r="H25" s="3" t="s">
        <v>28</v>
      </c>
      <c r="I25" s="3" t="s">
        <v>28</v>
      </c>
      <c r="J25" s="3" t="s">
        <v>28</v>
      </c>
      <c r="K25" s="3" t="s">
        <v>28</v>
      </c>
      <c r="L25" s="3" t="s">
        <v>28</v>
      </c>
      <c r="M25" s="3" t="s">
        <v>28</v>
      </c>
      <c r="N25" s="3" t="s">
        <v>28</v>
      </c>
      <c r="O25" s="3" t="s">
        <v>28</v>
      </c>
      <c r="P25" s="3" t="s">
        <v>28</v>
      </c>
      <c r="Q25" s="3" t="s">
        <v>28</v>
      </c>
      <c r="R25" s="3" t="s">
        <v>28</v>
      </c>
      <c r="S25" s="3" t="s">
        <v>27</v>
      </c>
      <c r="T25" s="3" t="s">
        <v>28</v>
      </c>
      <c r="U25" s="3" t="s">
        <v>28</v>
      </c>
      <c r="V25" s="3" t="s">
        <v>28</v>
      </c>
      <c r="W25" s="3" t="s">
        <v>28</v>
      </c>
      <c r="X25" s="3" t="s">
        <v>38</v>
      </c>
      <c r="Y25" s="3" t="s">
        <v>36</v>
      </c>
    </row>
    <row r="26" spans="1:25">
      <c r="A26" s="3">
        <v>22</v>
      </c>
      <c r="B26" s="3">
        <v>12265</v>
      </c>
      <c r="C26" s="3" t="s">
        <v>27</v>
      </c>
      <c r="D26" s="3" t="s">
        <v>27</v>
      </c>
      <c r="E26" s="3" t="s">
        <v>27</v>
      </c>
      <c r="F26" s="3" t="s">
        <v>28</v>
      </c>
      <c r="G26" s="3" t="s">
        <v>29</v>
      </c>
      <c r="H26" s="3" t="s">
        <v>29</v>
      </c>
      <c r="I26" s="3" t="s">
        <v>28</v>
      </c>
      <c r="J26" s="3" t="s">
        <v>28</v>
      </c>
      <c r="K26" s="3" t="s">
        <v>29</v>
      </c>
      <c r="L26" s="3" t="s">
        <v>28</v>
      </c>
      <c r="M26" s="3" t="s">
        <v>28</v>
      </c>
      <c r="N26" s="3" t="s">
        <v>29</v>
      </c>
      <c r="O26" s="3" t="s">
        <v>29</v>
      </c>
      <c r="P26" s="3" t="s">
        <v>29</v>
      </c>
      <c r="Q26" s="3" t="s">
        <v>28</v>
      </c>
      <c r="R26" s="3" t="s">
        <v>28</v>
      </c>
      <c r="S26" s="3" t="s">
        <v>27</v>
      </c>
      <c r="T26" s="3" t="s">
        <v>28</v>
      </c>
      <c r="U26" s="3" t="s">
        <v>28</v>
      </c>
      <c r="V26" s="3" t="s">
        <v>28</v>
      </c>
      <c r="W26" s="3" t="s">
        <v>28</v>
      </c>
      <c r="X26" s="3" t="s">
        <v>48</v>
      </c>
      <c r="Y26" s="3" t="s">
        <v>49</v>
      </c>
    </row>
    <row r="27" spans="1:25">
      <c r="A27" s="6" t="s">
        <v>50</v>
      </c>
      <c r="B27" s="6" t="s">
        <v>50</v>
      </c>
      <c r="C27" s="6" t="s">
        <v>50</v>
      </c>
      <c r="D27" s="6" t="s">
        <v>50</v>
      </c>
      <c r="E27" s="6" t="s">
        <v>50</v>
      </c>
    </row>
    <row r="28" spans="1:25">
      <c r="A28" s="5" t="s">
        <v>51</v>
      </c>
      <c r="B28" s="5" t="s">
        <v>51</v>
      </c>
      <c r="C28" s="5" t="s">
        <v>51</v>
      </c>
      <c r="D28" s="5" t="s">
        <v>51</v>
      </c>
      <c r="E28" s="5" t="s">
        <v>51</v>
      </c>
    </row>
  </sheetData>
  <mergeCells count="4">
    <mergeCell ref="A1:Y1"/>
    <mergeCell ref="A2:Y2"/>
    <mergeCell ref="A27:E27"/>
    <mergeCell ref="A28:E28"/>
  </mergeCells>
  <pageMargins left="0.5" right="0.25" top="0.5" bottom="0.5" header="0.25" footer="0.2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95"/>
  <sheetViews>
    <sheetView topLeftCell="A4" workbookViewId="0">
      <pane ySplit="2" topLeftCell="A75" activePane="bottomLeft" state="frozen"/>
      <selection activeCell="A4" sqref="A4"/>
      <selection pane="bottomLeft" activeCell="B89" sqref="B89:B93"/>
    </sheetView>
  </sheetViews>
  <sheetFormatPr defaultRowHeight="15"/>
  <cols>
    <col min="1" max="1" width="77.28515625" customWidth="1"/>
    <col min="2" max="2" width="10.7109375" customWidth="1"/>
    <col min="3" max="3" width="10.140625" customWidth="1"/>
    <col min="4" max="4" width="14.85546875" customWidth="1"/>
  </cols>
  <sheetData>
    <row r="3" spans="1:26">
      <c r="A3" t="s">
        <v>2</v>
      </c>
      <c r="E3">
        <v>1</v>
      </c>
      <c r="F3">
        <v>2</v>
      </c>
      <c r="G3">
        <v>3</v>
      </c>
      <c r="H3">
        <v>4</v>
      </c>
      <c r="I3">
        <v>5</v>
      </c>
      <c r="J3">
        <v>6</v>
      </c>
      <c r="K3">
        <v>7</v>
      </c>
      <c r="L3">
        <v>8</v>
      </c>
      <c r="M3">
        <v>9</v>
      </c>
      <c r="N3">
        <v>10</v>
      </c>
      <c r="O3">
        <v>11</v>
      </c>
      <c r="P3">
        <v>12</v>
      </c>
      <c r="Q3">
        <v>13</v>
      </c>
      <c r="R3">
        <v>14</v>
      </c>
      <c r="S3">
        <v>15</v>
      </c>
      <c r="T3">
        <v>16</v>
      </c>
      <c r="U3">
        <v>17</v>
      </c>
      <c r="V3">
        <v>18</v>
      </c>
      <c r="W3">
        <v>19</v>
      </c>
      <c r="X3">
        <v>20</v>
      </c>
      <c r="Y3">
        <v>21</v>
      </c>
      <c r="Z3">
        <v>22</v>
      </c>
    </row>
    <row r="4" spans="1:26">
      <c r="A4" t="s">
        <v>3</v>
      </c>
      <c r="E4">
        <v>12058</v>
      </c>
      <c r="F4">
        <v>12061</v>
      </c>
      <c r="G4">
        <v>12063</v>
      </c>
      <c r="H4">
        <v>12067</v>
      </c>
      <c r="I4">
        <v>12076</v>
      </c>
      <c r="J4">
        <v>12089</v>
      </c>
      <c r="K4">
        <v>12094</v>
      </c>
      <c r="L4">
        <v>12096</v>
      </c>
      <c r="M4">
        <v>12114</v>
      </c>
      <c r="N4">
        <v>12117</v>
      </c>
      <c r="O4">
        <v>12123</v>
      </c>
      <c r="P4">
        <v>12124</v>
      </c>
      <c r="Q4">
        <v>12140</v>
      </c>
      <c r="R4">
        <v>12144</v>
      </c>
      <c r="S4">
        <v>12151</v>
      </c>
      <c r="T4">
        <v>12190</v>
      </c>
      <c r="U4">
        <v>12213</v>
      </c>
      <c r="V4">
        <v>12214</v>
      </c>
      <c r="W4">
        <v>12244</v>
      </c>
      <c r="X4">
        <v>12248</v>
      </c>
      <c r="Y4">
        <v>12249</v>
      </c>
      <c r="Z4">
        <v>12265</v>
      </c>
    </row>
    <row r="5" spans="1:26">
      <c r="A5" t="s">
        <v>4</v>
      </c>
      <c r="E5" t="s">
        <v>27</v>
      </c>
      <c r="F5" t="s">
        <v>27</v>
      </c>
      <c r="G5" t="s">
        <v>27</v>
      </c>
      <c r="H5" t="s">
        <v>27</v>
      </c>
      <c r="I5" t="s">
        <v>27</v>
      </c>
      <c r="J5" t="s">
        <v>27</v>
      </c>
      <c r="K5" t="s">
        <v>27</v>
      </c>
      <c r="L5" t="s">
        <v>27</v>
      </c>
      <c r="M5" t="s">
        <v>27</v>
      </c>
      <c r="N5" t="s">
        <v>27</v>
      </c>
      <c r="O5" t="s">
        <v>27</v>
      </c>
      <c r="P5" t="s">
        <v>27</v>
      </c>
      <c r="Q5" t="s">
        <v>27</v>
      </c>
      <c r="R5" t="s">
        <v>27</v>
      </c>
      <c r="S5" t="s">
        <v>27</v>
      </c>
      <c r="T5" t="s">
        <v>27</v>
      </c>
      <c r="U5" t="s">
        <v>27</v>
      </c>
      <c r="V5" t="s">
        <v>27</v>
      </c>
      <c r="W5" t="s">
        <v>27</v>
      </c>
      <c r="X5" t="s">
        <v>27</v>
      </c>
      <c r="Y5" t="s">
        <v>27</v>
      </c>
      <c r="Z5" t="s">
        <v>27</v>
      </c>
    </row>
    <row r="6" spans="1:26">
      <c r="A6" t="s">
        <v>5</v>
      </c>
      <c r="E6" t="s">
        <v>27</v>
      </c>
      <c r="F6" t="s">
        <v>27</v>
      </c>
      <c r="G6" t="s">
        <v>27</v>
      </c>
      <c r="H6" t="s">
        <v>27</v>
      </c>
      <c r="I6" t="s">
        <v>27</v>
      </c>
      <c r="J6" t="s">
        <v>27</v>
      </c>
      <c r="K6" t="s">
        <v>27</v>
      </c>
      <c r="L6" t="s">
        <v>27</v>
      </c>
      <c r="M6" t="s">
        <v>27</v>
      </c>
      <c r="N6" t="s">
        <v>27</v>
      </c>
      <c r="O6" t="s">
        <v>27</v>
      </c>
      <c r="P6" t="s">
        <v>27</v>
      </c>
      <c r="Q6" t="s">
        <v>27</v>
      </c>
      <c r="R6" t="s">
        <v>27</v>
      </c>
      <c r="S6" t="s">
        <v>27</v>
      </c>
      <c r="T6" t="s">
        <v>27</v>
      </c>
      <c r="U6" t="s">
        <v>27</v>
      </c>
      <c r="V6" t="s">
        <v>27</v>
      </c>
      <c r="W6" t="s">
        <v>27</v>
      </c>
      <c r="X6" t="s">
        <v>27</v>
      </c>
      <c r="Y6" t="s">
        <v>27</v>
      </c>
      <c r="Z6" t="s">
        <v>27</v>
      </c>
    </row>
    <row r="7" spans="1:26">
      <c r="A7" s="7" t="s">
        <v>6</v>
      </c>
      <c r="B7" s="7"/>
      <c r="C7" s="7"/>
      <c r="D7" s="7"/>
      <c r="E7" t="s">
        <v>27</v>
      </c>
      <c r="F7" t="s">
        <v>27</v>
      </c>
      <c r="G7" t="s">
        <v>27</v>
      </c>
      <c r="H7" t="s">
        <v>27</v>
      </c>
      <c r="I7" t="s">
        <v>27</v>
      </c>
      <c r="J7" t="s">
        <v>27</v>
      </c>
      <c r="K7" t="s">
        <v>27</v>
      </c>
      <c r="L7" t="s">
        <v>27</v>
      </c>
      <c r="M7" t="s">
        <v>27</v>
      </c>
      <c r="N7" t="s">
        <v>27</v>
      </c>
      <c r="O7" t="s">
        <v>27</v>
      </c>
      <c r="P7" t="s">
        <v>27</v>
      </c>
      <c r="Q7" t="s">
        <v>27</v>
      </c>
      <c r="R7" t="s">
        <v>27</v>
      </c>
      <c r="S7" t="s">
        <v>27</v>
      </c>
      <c r="T7" t="s">
        <v>27</v>
      </c>
      <c r="U7" t="s">
        <v>27</v>
      </c>
      <c r="V7" t="s">
        <v>27</v>
      </c>
      <c r="W7" t="s">
        <v>27</v>
      </c>
      <c r="X7" t="s">
        <v>27</v>
      </c>
      <c r="Y7" t="s">
        <v>27</v>
      </c>
      <c r="Z7" t="s">
        <v>27</v>
      </c>
    </row>
    <row r="8" spans="1:26">
      <c r="A8" t="s">
        <v>7</v>
      </c>
      <c r="B8" s="11">
        <f>D8/19</f>
        <v>0.94736842105263153</v>
      </c>
      <c r="C8" s="7">
        <f>SUM(D8:D12)</f>
        <v>19</v>
      </c>
      <c r="D8">
        <f>COUNTIF(E$8:Z$8,"5")</f>
        <v>18</v>
      </c>
      <c r="E8" t="s">
        <v>27</v>
      </c>
      <c r="F8" t="s">
        <v>28</v>
      </c>
      <c r="G8" t="s">
        <v>28</v>
      </c>
      <c r="H8" t="s">
        <v>28</v>
      </c>
      <c r="I8" t="s">
        <v>28</v>
      </c>
      <c r="J8" t="s">
        <v>28</v>
      </c>
      <c r="K8" t="s">
        <v>28</v>
      </c>
      <c r="L8" t="s">
        <v>28</v>
      </c>
      <c r="M8" t="s">
        <v>28</v>
      </c>
      <c r="N8" t="s">
        <v>28</v>
      </c>
      <c r="O8" t="s">
        <v>28</v>
      </c>
      <c r="P8" t="s">
        <v>27</v>
      </c>
      <c r="Q8" t="s">
        <v>28</v>
      </c>
      <c r="R8" t="s">
        <v>28</v>
      </c>
      <c r="S8" t="s">
        <v>28</v>
      </c>
      <c r="T8" t="s">
        <v>28</v>
      </c>
      <c r="U8" t="s">
        <v>28</v>
      </c>
      <c r="V8" t="s">
        <v>28</v>
      </c>
      <c r="W8" t="s">
        <v>29</v>
      </c>
      <c r="X8" t="s">
        <v>27</v>
      </c>
      <c r="Y8" t="s">
        <v>28</v>
      </c>
      <c r="Z8" t="s">
        <v>28</v>
      </c>
    </row>
    <row r="9" spans="1:26">
      <c r="B9" s="11">
        <f t="shared" ref="B9:B72" si="0">D9/19</f>
        <v>5.2631578947368418E-2</v>
      </c>
      <c r="D9">
        <f>COUNTIF(E$8:Z$8,"4")</f>
        <v>1</v>
      </c>
    </row>
    <row r="10" spans="1:26">
      <c r="B10" s="11">
        <f t="shared" si="0"/>
        <v>0</v>
      </c>
      <c r="D10">
        <f>COUNTIF(E$8:Z$8,"3")</f>
        <v>0</v>
      </c>
    </row>
    <row r="11" spans="1:26">
      <c r="B11" s="11">
        <f t="shared" si="0"/>
        <v>0</v>
      </c>
      <c r="D11">
        <f>COUNTIF(E$8:Z$8,"2")</f>
        <v>0</v>
      </c>
    </row>
    <row r="12" spans="1:26">
      <c r="B12" s="11">
        <f t="shared" si="0"/>
        <v>0</v>
      </c>
      <c r="D12">
        <f>COUNTIF(E$8:Z$8,"1")</f>
        <v>0</v>
      </c>
    </row>
    <row r="13" spans="1:26">
      <c r="A13" t="s">
        <v>8</v>
      </c>
      <c r="B13" s="11">
        <f t="shared" si="0"/>
        <v>0.36842105263157893</v>
      </c>
      <c r="C13" s="7">
        <f>SUM(D13:D17)</f>
        <v>19</v>
      </c>
      <c r="D13">
        <f>COUNTIF(E$13:Z$13,"5")</f>
        <v>7</v>
      </c>
      <c r="E13" t="s">
        <v>27</v>
      </c>
      <c r="F13" t="s">
        <v>29</v>
      </c>
      <c r="G13" t="s">
        <v>29</v>
      </c>
      <c r="H13" t="s">
        <v>28</v>
      </c>
      <c r="I13" t="s">
        <v>29</v>
      </c>
      <c r="J13" t="s">
        <v>28</v>
      </c>
      <c r="K13" t="s">
        <v>28</v>
      </c>
      <c r="L13" t="s">
        <v>29</v>
      </c>
      <c r="M13" t="s">
        <v>28</v>
      </c>
      <c r="N13" t="s">
        <v>28</v>
      </c>
      <c r="O13" t="s">
        <v>28</v>
      </c>
      <c r="P13" t="s">
        <v>27</v>
      </c>
      <c r="Q13" t="s">
        <v>29</v>
      </c>
      <c r="R13" t="s">
        <v>28</v>
      </c>
      <c r="S13" t="s">
        <v>29</v>
      </c>
      <c r="T13" t="s">
        <v>29</v>
      </c>
      <c r="U13" t="s">
        <v>29</v>
      </c>
      <c r="V13" t="s">
        <v>29</v>
      </c>
      <c r="W13" t="s">
        <v>29</v>
      </c>
      <c r="X13" t="s">
        <v>27</v>
      </c>
      <c r="Y13" t="s">
        <v>29</v>
      </c>
      <c r="Z13" t="s">
        <v>29</v>
      </c>
    </row>
    <row r="14" spans="1:26">
      <c r="B14" s="11">
        <f t="shared" si="0"/>
        <v>0.63157894736842102</v>
      </c>
      <c r="D14">
        <f>COUNTIF(E$13:Z$13,"4")</f>
        <v>12</v>
      </c>
    </row>
    <row r="15" spans="1:26">
      <c r="B15" s="11">
        <f t="shared" si="0"/>
        <v>0</v>
      </c>
      <c r="D15">
        <f>COUNTIF(E$13:Z$13,"3")</f>
        <v>0</v>
      </c>
    </row>
    <row r="16" spans="1:26">
      <c r="B16" s="11">
        <f t="shared" si="0"/>
        <v>0</v>
      </c>
      <c r="D16">
        <f>COUNTIF(E$13:Z$13,"2")</f>
        <v>0</v>
      </c>
    </row>
    <row r="17" spans="1:26">
      <c r="B17" s="11">
        <f t="shared" si="0"/>
        <v>0</v>
      </c>
      <c r="D17">
        <f>COUNTIF(E$13:Z$13,"1")</f>
        <v>0</v>
      </c>
    </row>
    <row r="18" spans="1:26">
      <c r="A18" t="s">
        <v>9</v>
      </c>
      <c r="B18" s="11">
        <f t="shared" si="0"/>
        <v>0.73684210526315785</v>
      </c>
      <c r="C18" s="7">
        <f>SUM(D18:D22)</f>
        <v>19</v>
      </c>
      <c r="D18">
        <f>COUNTIF(E$18:Z$18,"5")</f>
        <v>14</v>
      </c>
      <c r="E18" t="s">
        <v>27</v>
      </c>
      <c r="F18" t="s">
        <v>28</v>
      </c>
      <c r="G18" t="s">
        <v>28</v>
      </c>
      <c r="H18" t="s">
        <v>28</v>
      </c>
      <c r="I18" t="s">
        <v>28</v>
      </c>
      <c r="J18" t="s">
        <v>28</v>
      </c>
      <c r="K18" t="s">
        <v>28</v>
      </c>
      <c r="L18" t="s">
        <v>28</v>
      </c>
      <c r="M18" t="s">
        <v>28</v>
      </c>
      <c r="N18" t="s">
        <v>28</v>
      </c>
      <c r="O18" t="s">
        <v>28</v>
      </c>
      <c r="P18" t="s">
        <v>27</v>
      </c>
      <c r="Q18" t="s">
        <v>29</v>
      </c>
      <c r="R18" t="s">
        <v>29</v>
      </c>
      <c r="S18" t="s">
        <v>28</v>
      </c>
      <c r="T18" t="s">
        <v>28</v>
      </c>
      <c r="U18" t="s">
        <v>28</v>
      </c>
      <c r="V18" t="s">
        <v>29</v>
      </c>
      <c r="W18" t="s">
        <v>29</v>
      </c>
      <c r="X18" t="s">
        <v>27</v>
      </c>
      <c r="Y18" t="s">
        <v>28</v>
      </c>
      <c r="Z18" t="s">
        <v>29</v>
      </c>
    </row>
    <row r="19" spans="1:26">
      <c r="B19" s="11">
        <f t="shared" si="0"/>
        <v>0.26315789473684209</v>
      </c>
      <c r="D19">
        <f>COUNTIF(E$18:Z$18,"4")</f>
        <v>5</v>
      </c>
    </row>
    <row r="20" spans="1:26">
      <c r="B20" s="11">
        <f t="shared" si="0"/>
        <v>0</v>
      </c>
      <c r="D20">
        <f>COUNTIF(E$18:Z$18,"3")</f>
        <v>0</v>
      </c>
    </row>
    <row r="21" spans="1:26">
      <c r="B21" s="11">
        <f t="shared" si="0"/>
        <v>0</v>
      </c>
      <c r="D21">
        <f>COUNTIF(E$18:Z$18,"2")</f>
        <v>0</v>
      </c>
    </row>
    <row r="22" spans="1:26">
      <c r="B22" s="11">
        <f t="shared" si="0"/>
        <v>0</v>
      </c>
      <c r="D22">
        <f>COUNTIF(E$18:Z$18,"1")</f>
        <v>0</v>
      </c>
    </row>
    <row r="23" spans="1:26">
      <c r="A23" t="s">
        <v>10</v>
      </c>
      <c r="B23" s="11">
        <f t="shared" si="0"/>
        <v>0.57894736842105265</v>
      </c>
      <c r="C23" s="7">
        <f>SUM(D23:D27)</f>
        <v>19</v>
      </c>
      <c r="D23">
        <f>COUNTIF(E$23:Z$23,"5")</f>
        <v>11</v>
      </c>
      <c r="E23" t="s">
        <v>27</v>
      </c>
      <c r="F23" t="s">
        <v>28</v>
      </c>
      <c r="G23" t="s">
        <v>29</v>
      </c>
      <c r="H23" t="s">
        <v>28</v>
      </c>
      <c r="I23" t="s">
        <v>29</v>
      </c>
      <c r="J23" t="s">
        <v>29</v>
      </c>
      <c r="K23" t="s">
        <v>28</v>
      </c>
      <c r="L23" t="s">
        <v>29</v>
      </c>
      <c r="M23" t="s">
        <v>28</v>
      </c>
      <c r="N23" t="s">
        <v>28</v>
      </c>
      <c r="O23" t="s">
        <v>28</v>
      </c>
      <c r="P23" t="s">
        <v>27</v>
      </c>
      <c r="Q23" t="s">
        <v>29</v>
      </c>
      <c r="R23" t="s">
        <v>28</v>
      </c>
      <c r="S23" t="s">
        <v>28</v>
      </c>
      <c r="T23" t="s">
        <v>28</v>
      </c>
      <c r="U23" t="s">
        <v>29</v>
      </c>
      <c r="V23" t="s">
        <v>44</v>
      </c>
      <c r="W23" t="s">
        <v>29</v>
      </c>
      <c r="X23" t="s">
        <v>27</v>
      </c>
      <c r="Y23" t="s">
        <v>28</v>
      </c>
      <c r="Z23" t="s">
        <v>28</v>
      </c>
    </row>
    <row r="24" spans="1:26">
      <c r="B24" s="11">
        <f t="shared" si="0"/>
        <v>0.36842105263157893</v>
      </c>
      <c r="D24">
        <f>COUNTIF(E$23:Z$23,"4")</f>
        <v>7</v>
      </c>
    </row>
    <row r="25" spans="1:26">
      <c r="B25" s="11">
        <f t="shared" si="0"/>
        <v>5.2631578947368418E-2</v>
      </c>
      <c r="D25">
        <f>COUNTIF(E$23:Z$23,"3")</f>
        <v>1</v>
      </c>
    </row>
    <row r="26" spans="1:26">
      <c r="B26" s="11">
        <f t="shared" si="0"/>
        <v>0</v>
      </c>
      <c r="D26">
        <f>COUNTIF(E$23:Z$23,"2")</f>
        <v>0</v>
      </c>
    </row>
    <row r="27" spans="1:26">
      <c r="B27" s="11">
        <f t="shared" si="0"/>
        <v>0</v>
      </c>
      <c r="D27">
        <f>COUNTIF(E$23:Z$23,"1")</f>
        <v>0</v>
      </c>
    </row>
    <row r="28" spans="1:26">
      <c r="A28" t="s">
        <v>11</v>
      </c>
      <c r="B28" s="11">
        <f t="shared" si="0"/>
        <v>0.84210526315789469</v>
      </c>
      <c r="C28" s="7">
        <f>SUM(D28:D32)</f>
        <v>19</v>
      </c>
      <c r="D28">
        <f>COUNTIF(E$28:Z$28,"5")</f>
        <v>16</v>
      </c>
      <c r="E28" t="s">
        <v>27</v>
      </c>
      <c r="F28" t="s">
        <v>28</v>
      </c>
      <c r="G28" t="s">
        <v>28</v>
      </c>
      <c r="H28" t="s">
        <v>28</v>
      </c>
      <c r="I28" t="s">
        <v>28</v>
      </c>
      <c r="J28" t="s">
        <v>28</v>
      </c>
      <c r="K28" t="s">
        <v>29</v>
      </c>
      <c r="L28" t="s">
        <v>28</v>
      </c>
      <c r="M28" t="s">
        <v>28</v>
      </c>
      <c r="N28" t="s">
        <v>28</v>
      </c>
      <c r="O28" t="s">
        <v>28</v>
      </c>
      <c r="P28" t="s">
        <v>27</v>
      </c>
      <c r="Q28" t="s">
        <v>28</v>
      </c>
      <c r="R28" t="s">
        <v>28</v>
      </c>
      <c r="S28" t="s">
        <v>28</v>
      </c>
      <c r="T28" t="s">
        <v>28</v>
      </c>
      <c r="U28" t="s">
        <v>28</v>
      </c>
      <c r="V28" t="s">
        <v>29</v>
      </c>
      <c r="W28" t="s">
        <v>29</v>
      </c>
      <c r="X28" t="s">
        <v>27</v>
      </c>
      <c r="Y28" t="s">
        <v>28</v>
      </c>
      <c r="Z28" t="s">
        <v>28</v>
      </c>
    </row>
    <row r="29" spans="1:26">
      <c r="B29" s="11">
        <f t="shared" si="0"/>
        <v>0.15789473684210525</v>
      </c>
      <c r="D29">
        <f>COUNTIF(E$28:Z$28,"4")</f>
        <v>3</v>
      </c>
    </row>
    <row r="30" spans="1:26">
      <c r="B30" s="11">
        <f t="shared" si="0"/>
        <v>0</v>
      </c>
      <c r="D30">
        <f>COUNTIF(E$28:Z$28,"3")</f>
        <v>0</v>
      </c>
    </row>
    <row r="31" spans="1:26">
      <c r="B31" s="11">
        <f t="shared" si="0"/>
        <v>0</v>
      </c>
      <c r="D31">
        <f>COUNTIF(E$28:Z$28,"2")</f>
        <v>0</v>
      </c>
    </row>
    <row r="32" spans="1:26">
      <c r="B32" s="11">
        <f t="shared" si="0"/>
        <v>0</v>
      </c>
      <c r="D32">
        <f>COUNTIF(E$28:Z$28,"1")</f>
        <v>0</v>
      </c>
    </row>
    <row r="33" spans="1:26">
      <c r="A33" t="s">
        <v>12</v>
      </c>
      <c r="B33" s="11">
        <f t="shared" si="0"/>
        <v>0.73684210526315785</v>
      </c>
      <c r="C33" s="7">
        <f>SUM(D33:D37)</f>
        <v>19</v>
      </c>
      <c r="D33">
        <f>COUNTIF(E$33:Z$33,"5")</f>
        <v>14</v>
      </c>
      <c r="E33" t="s">
        <v>27</v>
      </c>
      <c r="F33" t="s">
        <v>29</v>
      </c>
      <c r="G33" t="s">
        <v>28</v>
      </c>
      <c r="H33" t="s">
        <v>28</v>
      </c>
      <c r="I33" t="s">
        <v>28</v>
      </c>
      <c r="J33" t="s">
        <v>29</v>
      </c>
      <c r="K33" t="s">
        <v>29</v>
      </c>
      <c r="L33" t="s">
        <v>28</v>
      </c>
      <c r="M33" t="s">
        <v>28</v>
      </c>
      <c r="N33" t="s">
        <v>28</v>
      </c>
      <c r="O33" t="s">
        <v>28</v>
      </c>
      <c r="P33" t="s">
        <v>27</v>
      </c>
      <c r="Q33" t="s">
        <v>28</v>
      </c>
      <c r="R33" t="s">
        <v>28</v>
      </c>
      <c r="S33" t="s">
        <v>28</v>
      </c>
      <c r="T33" t="s">
        <v>28</v>
      </c>
      <c r="U33" t="s">
        <v>28</v>
      </c>
      <c r="V33" t="s">
        <v>28</v>
      </c>
      <c r="W33" t="s">
        <v>29</v>
      </c>
      <c r="X33" t="s">
        <v>27</v>
      </c>
      <c r="Y33" t="s">
        <v>28</v>
      </c>
      <c r="Z33" t="s">
        <v>29</v>
      </c>
    </row>
    <row r="34" spans="1:26">
      <c r="B34" s="11">
        <f t="shared" si="0"/>
        <v>0.26315789473684209</v>
      </c>
      <c r="D34">
        <f>COUNTIF(E$33:Z$33,"4")</f>
        <v>5</v>
      </c>
    </row>
    <row r="35" spans="1:26">
      <c r="B35" s="11">
        <f t="shared" si="0"/>
        <v>0</v>
      </c>
      <c r="D35">
        <f>COUNTIF(E$33:Z$33,"3")</f>
        <v>0</v>
      </c>
    </row>
    <row r="36" spans="1:26">
      <c r="B36" s="11">
        <f t="shared" si="0"/>
        <v>0</v>
      </c>
      <c r="D36">
        <f>COUNTIF(E$33:Z$33,"2")</f>
        <v>0</v>
      </c>
    </row>
    <row r="37" spans="1:26">
      <c r="B37" s="11">
        <f t="shared" si="0"/>
        <v>0</v>
      </c>
      <c r="D37">
        <f>COUNTIF(E$33:Z$33,"1")</f>
        <v>0</v>
      </c>
    </row>
    <row r="38" spans="1:26">
      <c r="A38" t="s">
        <v>13</v>
      </c>
      <c r="B38" s="11">
        <f t="shared" si="0"/>
        <v>0.89473684210526316</v>
      </c>
      <c r="C38" s="7">
        <f>SUM(D38:D42)</f>
        <v>19</v>
      </c>
      <c r="D38">
        <f>COUNTIF(E$38:Z$38,"5")</f>
        <v>17</v>
      </c>
      <c r="E38" t="s">
        <v>27</v>
      </c>
      <c r="F38" t="s">
        <v>28</v>
      </c>
      <c r="G38" t="s">
        <v>28</v>
      </c>
      <c r="H38" t="s">
        <v>28</v>
      </c>
      <c r="I38" t="s">
        <v>28</v>
      </c>
      <c r="J38" t="s">
        <v>29</v>
      </c>
      <c r="K38" t="s">
        <v>28</v>
      </c>
      <c r="L38" t="s">
        <v>28</v>
      </c>
      <c r="M38" t="s">
        <v>28</v>
      </c>
      <c r="N38" t="s">
        <v>28</v>
      </c>
      <c r="O38" t="s">
        <v>28</v>
      </c>
      <c r="P38" t="s">
        <v>27</v>
      </c>
      <c r="Q38" t="s">
        <v>28</v>
      </c>
      <c r="R38" t="s">
        <v>28</v>
      </c>
      <c r="S38" t="s">
        <v>28</v>
      </c>
      <c r="T38" t="s">
        <v>28</v>
      </c>
      <c r="U38" t="s">
        <v>28</v>
      </c>
      <c r="V38" t="s">
        <v>28</v>
      </c>
      <c r="W38" t="s">
        <v>29</v>
      </c>
      <c r="X38" t="s">
        <v>27</v>
      </c>
      <c r="Y38" t="s">
        <v>28</v>
      </c>
      <c r="Z38" t="s">
        <v>28</v>
      </c>
    </row>
    <row r="39" spans="1:26">
      <c r="B39" s="11">
        <f t="shared" si="0"/>
        <v>0.10526315789473684</v>
      </c>
      <c r="D39">
        <f>COUNTIF(E$38:Z$38,"4")</f>
        <v>2</v>
      </c>
    </row>
    <row r="40" spans="1:26">
      <c r="B40" s="11">
        <f t="shared" si="0"/>
        <v>0</v>
      </c>
      <c r="D40">
        <f>COUNTIF(E$38:Z$38,"3")</f>
        <v>0</v>
      </c>
    </row>
    <row r="41" spans="1:26">
      <c r="B41" s="11">
        <f t="shared" si="0"/>
        <v>0</v>
      </c>
      <c r="D41">
        <f>COUNTIF(E$38:Z$38,"2")</f>
        <v>0</v>
      </c>
    </row>
    <row r="42" spans="1:26">
      <c r="B42" s="11">
        <f t="shared" si="0"/>
        <v>0</v>
      </c>
      <c r="D42">
        <f>COUNTIF(E$38:Z$38,"1")</f>
        <v>0</v>
      </c>
    </row>
    <row r="43" spans="1:26">
      <c r="A43" t="s">
        <v>14</v>
      </c>
      <c r="B43" s="11">
        <f t="shared" si="0"/>
        <v>0.84210526315789469</v>
      </c>
      <c r="C43" s="7">
        <f>SUM(D43:D47)</f>
        <v>19</v>
      </c>
      <c r="D43">
        <f>COUNTIF(E$43:Z$43,"5")</f>
        <v>16</v>
      </c>
      <c r="E43" t="s">
        <v>27</v>
      </c>
      <c r="F43" t="s">
        <v>28</v>
      </c>
      <c r="G43" t="s">
        <v>28</v>
      </c>
      <c r="H43" t="s">
        <v>28</v>
      </c>
      <c r="I43" t="s">
        <v>28</v>
      </c>
      <c r="J43" t="s">
        <v>29</v>
      </c>
      <c r="K43" t="s">
        <v>29</v>
      </c>
      <c r="L43" t="s">
        <v>28</v>
      </c>
      <c r="M43" t="s">
        <v>28</v>
      </c>
      <c r="N43" t="s">
        <v>28</v>
      </c>
      <c r="O43" t="s">
        <v>28</v>
      </c>
      <c r="P43" t="s">
        <v>27</v>
      </c>
      <c r="Q43" t="s">
        <v>28</v>
      </c>
      <c r="R43" t="s">
        <v>28</v>
      </c>
      <c r="S43" t="s">
        <v>28</v>
      </c>
      <c r="T43" t="s">
        <v>28</v>
      </c>
      <c r="U43" t="s">
        <v>28</v>
      </c>
      <c r="V43" t="s">
        <v>28</v>
      </c>
      <c r="W43" t="s">
        <v>29</v>
      </c>
      <c r="X43" t="s">
        <v>27</v>
      </c>
      <c r="Y43" t="s">
        <v>28</v>
      </c>
      <c r="Z43" t="s">
        <v>28</v>
      </c>
    </row>
    <row r="44" spans="1:26">
      <c r="B44" s="11">
        <f t="shared" si="0"/>
        <v>0.15789473684210525</v>
      </c>
      <c r="D44">
        <f>COUNTIF(E$43:Z$43,"4")</f>
        <v>3</v>
      </c>
    </row>
    <row r="45" spans="1:26">
      <c r="B45" s="11">
        <f t="shared" si="0"/>
        <v>0</v>
      </c>
      <c r="D45">
        <f>COUNTIF(E$43:Z$43,"2")</f>
        <v>0</v>
      </c>
    </row>
    <row r="46" spans="1:26">
      <c r="B46" s="11">
        <f t="shared" si="0"/>
        <v>0</v>
      </c>
      <c r="D46">
        <f>COUNTIF(E$43:Z$43,"2")</f>
        <v>0</v>
      </c>
    </row>
    <row r="47" spans="1:26">
      <c r="B47" s="11">
        <f t="shared" si="0"/>
        <v>0</v>
      </c>
      <c r="D47">
        <f>COUNTIF(E$43:Z$43,"1")</f>
        <v>0</v>
      </c>
    </row>
    <row r="48" spans="1:26">
      <c r="A48" t="s">
        <v>15</v>
      </c>
      <c r="B48" s="11">
        <f t="shared" si="0"/>
        <v>0.78947368421052633</v>
      </c>
      <c r="C48" s="7">
        <f>SUM(D48:D52)</f>
        <v>19</v>
      </c>
      <c r="D48">
        <f>COUNTIF(E$48:Z$48,"5")</f>
        <v>15</v>
      </c>
      <c r="E48" t="s">
        <v>27</v>
      </c>
      <c r="F48" t="s">
        <v>28</v>
      </c>
      <c r="G48" t="s">
        <v>28</v>
      </c>
      <c r="H48" t="s">
        <v>28</v>
      </c>
      <c r="I48" t="s">
        <v>28</v>
      </c>
      <c r="J48" t="s">
        <v>29</v>
      </c>
      <c r="K48" t="s">
        <v>29</v>
      </c>
      <c r="L48" t="s">
        <v>28</v>
      </c>
      <c r="M48" t="s">
        <v>28</v>
      </c>
      <c r="N48" t="s">
        <v>28</v>
      </c>
      <c r="O48" t="s">
        <v>28</v>
      </c>
      <c r="P48" t="s">
        <v>27</v>
      </c>
      <c r="Q48" t="s">
        <v>28</v>
      </c>
      <c r="R48" t="s">
        <v>28</v>
      </c>
      <c r="S48" t="s">
        <v>28</v>
      </c>
      <c r="T48" t="s">
        <v>28</v>
      </c>
      <c r="U48" t="s">
        <v>28</v>
      </c>
      <c r="V48" t="s">
        <v>28</v>
      </c>
      <c r="W48" t="s">
        <v>29</v>
      </c>
      <c r="X48" t="s">
        <v>27</v>
      </c>
      <c r="Y48" t="s">
        <v>28</v>
      </c>
      <c r="Z48" t="s">
        <v>29</v>
      </c>
    </row>
    <row r="49" spans="1:26">
      <c r="B49" s="11">
        <f t="shared" si="0"/>
        <v>0.21052631578947367</v>
      </c>
      <c r="D49">
        <f>COUNTIF(E$48:Z$48,"4")</f>
        <v>4</v>
      </c>
    </row>
    <row r="50" spans="1:26">
      <c r="B50" s="11">
        <f t="shared" si="0"/>
        <v>0</v>
      </c>
      <c r="D50">
        <f>COUNTIF(E$48:Z$48,"3")</f>
        <v>0</v>
      </c>
    </row>
    <row r="51" spans="1:26">
      <c r="B51" s="11">
        <f t="shared" si="0"/>
        <v>0</v>
      </c>
      <c r="D51">
        <f>COUNTIF(E$48:Z$48,"2")</f>
        <v>0</v>
      </c>
    </row>
    <row r="52" spans="1:26">
      <c r="B52" s="11">
        <f t="shared" si="0"/>
        <v>0</v>
      </c>
      <c r="D52">
        <f>COUNTIF(E$48:Z$48,"1")</f>
        <v>0</v>
      </c>
    </row>
    <row r="53" spans="1:26">
      <c r="A53" t="s">
        <v>16</v>
      </c>
      <c r="B53" s="11">
        <f t="shared" si="0"/>
        <v>0.84210526315789469</v>
      </c>
      <c r="C53" s="7">
        <f>SUM(D53:D57)</f>
        <v>19</v>
      </c>
      <c r="D53">
        <f>COUNTIF(E$53:Z$53,"5")</f>
        <v>16</v>
      </c>
      <c r="E53" t="s">
        <v>27</v>
      </c>
      <c r="F53" t="s">
        <v>28</v>
      </c>
      <c r="G53" t="s">
        <v>28</v>
      </c>
      <c r="H53" t="s">
        <v>28</v>
      </c>
      <c r="I53" t="s">
        <v>28</v>
      </c>
      <c r="J53" t="s">
        <v>29</v>
      </c>
      <c r="K53" t="s">
        <v>28</v>
      </c>
      <c r="L53" t="s">
        <v>28</v>
      </c>
      <c r="M53" t="s">
        <v>28</v>
      </c>
      <c r="N53" t="s">
        <v>28</v>
      </c>
      <c r="O53" t="s">
        <v>28</v>
      </c>
      <c r="P53" t="s">
        <v>27</v>
      </c>
      <c r="Q53" t="s">
        <v>28</v>
      </c>
      <c r="R53" t="s">
        <v>28</v>
      </c>
      <c r="S53" t="s">
        <v>28</v>
      </c>
      <c r="T53" t="s">
        <v>28</v>
      </c>
      <c r="U53" t="s">
        <v>28</v>
      </c>
      <c r="V53" t="s">
        <v>28</v>
      </c>
      <c r="W53" t="s">
        <v>29</v>
      </c>
      <c r="X53" t="s">
        <v>27</v>
      </c>
      <c r="Y53" t="s">
        <v>28</v>
      </c>
      <c r="Z53" t="s">
        <v>29</v>
      </c>
    </row>
    <row r="54" spans="1:26">
      <c r="B54" s="11">
        <f t="shared" si="0"/>
        <v>0.15789473684210525</v>
      </c>
      <c r="D54">
        <f>COUNTIF(E$53:Z$53,"4")</f>
        <v>3</v>
      </c>
    </row>
    <row r="55" spans="1:26">
      <c r="B55" s="11">
        <f t="shared" si="0"/>
        <v>0</v>
      </c>
      <c r="D55">
        <f>COUNTIF(E$53:Z$53,"3")</f>
        <v>0</v>
      </c>
    </row>
    <row r="56" spans="1:26">
      <c r="B56" s="11">
        <f t="shared" si="0"/>
        <v>0</v>
      </c>
      <c r="D56">
        <f>COUNTIF(E$53:Z$53,"2")</f>
        <v>0</v>
      </c>
    </row>
    <row r="57" spans="1:26">
      <c r="B57" s="11">
        <f t="shared" si="0"/>
        <v>0</v>
      </c>
      <c r="D57">
        <f>COUNTIF(E$53:Z$53,"1")</f>
        <v>0</v>
      </c>
    </row>
    <row r="58" spans="1:26">
      <c r="A58" t="s">
        <v>17</v>
      </c>
      <c r="B58" s="11">
        <f t="shared" si="0"/>
        <v>0.63157894736842102</v>
      </c>
      <c r="C58" s="7">
        <f>SUM(D58:D62)</f>
        <v>19</v>
      </c>
      <c r="D58">
        <f>COUNTIF(E$58:Z$58,"5")</f>
        <v>12</v>
      </c>
      <c r="E58" t="s">
        <v>27</v>
      </c>
      <c r="F58" t="s">
        <v>29</v>
      </c>
      <c r="G58" t="s">
        <v>29</v>
      </c>
      <c r="H58" t="s">
        <v>28</v>
      </c>
      <c r="I58" t="s">
        <v>29</v>
      </c>
      <c r="J58" t="s">
        <v>29</v>
      </c>
      <c r="K58" t="s">
        <v>28</v>
      </c>
      <c r="L58" t="s">
        <v>28</v>
      </c>
      <c r="M58" t="s">
        <v>28</v>
      </c>
      <c r="N58" t="s">
        <v>28</v>
      </c>
      <c r="O58" t="s">
        <v>28</v>
      </c>
      <c r="P58" t="s">
        <v>27</v>
      </c>
      <c r="Q58" t="s">
        <v>28</v>
      </c>
      <c r="R58" t="s">
        <v>28</v>
      </c>
      <c r="S58" t="s">
        <v>28</v>
      </c>
      <c r="T58" t="s">
        <v>28</v>
      </c>
      <c r="U58" t="s">
        <v>28</v>
      </c>
      <c r="V58" t="s">
        <v>44</v>
      </c>
      <c r="W58" t="s">
        <v>44</v>
      </c>
      <c r="X58" t="s">
        <v>27</v>
      </c>
      <c r="Y58" t="s">
        <v>28</v>
      </c>
      <c r="Z58" t="s">
        <v>29</v>
      </c>
    </row>
    <row r="59" spans="1:26">
      <c r="B59" s="11">
        <f t="shared" si="0"/>
        <v>0.26315789473684209</v>
      </c>
      <c r="D59">
        <f>COUNTIF(E$58:Z$58,"4")</f>
        <v>5</v>
      </c>
    </row>
    <row r="60" spans="1:26">
      <c r="B60" s="11">
        <f t="shared" si="0"/>
        <v>0.10526315789473684</v>
      </c>
      <c r="D60">
        <f>COUNTIF(E$58:Z$58,"3")</f>
        <v>2</v>
      </c>
    </row>
    <row r="61" spans="1:26">
      <c r="B61" s="11">
        <f t="shared" si="0"/>
        <v>0</v>
      </c>
      <c r="D61">
        <f>COUNTIF(E$58:Z$58,"2")</f>
        <v>0</v>
      </c>
    </row>
    <row r="62" spans="1:26">
      <c r="B62" s="11">
        <f t="shared" si="0"/>
        <v>0</v>
      </c>
      <c r="D62">
        <f>COUNTIF(E$58:Z$58,"1")</f>
        <v>0</v>
      </c>
    </row>
    <row r="63" spans="1:26">
      <c r="A63" t="s">
        <v>18</v>
      </c>
      <c r="B63" s="11">
        <f t="shared" si="0"/>
        <v>0.84210526315789469</v>
      </c>
      <c r="C63" s="7">
        <f>SUM(D63:D67)</f>
        <v>19</v>
      </c>
      <c r="D63">
        <f>COUNTIF(E$63:Z$63,"5")</f>
        <v>16</v>
      </c>
      <c r="E63" t="s">
        <v>27</v>
      </c>
      <c r="F63" t="s">
        <v>28</v>
      </c>
      <c r="G63" t="s">
        <v>28</v>
      </c>
      <c r="H63" t="s">
        <v>28</v>
      </c>
      <c r="I63" t="s">
        <v>28</v>
      </c>
      <c r="J63" t="s">
        <v>29</v>
      </c>
      <c r="K63" t="s">
        <v>28</v>
      </c>
      <c r="L63" t="s">
        <v>28</v>
      </c>
      <c r="M63" t="s">
        <v>28</v>
      </c>
      <c r="N63" t="s">
        <v>28</v>
      </c>
      <c r="O63" t="s">
        <v>28</v>
      </c>
      <c r="P63" t="s">
        <v>27</v>
      </c>
      <c r="Q63" t="s">
        <v>28</v>
      </c>
      <c r="R63" t="s">
        <v>28</v>
      </c>
      <c r="S63" t="s">
        <v>28</v>
      </c>
      <c r="T63" t="s">
        <v>28</v>
      </c>
      <c r="U63" t="s">
        <v>28</v>
      </c>
      <c r="V63" t="s">
        <v>29</v>
      </c>
      <c r="W63" t="s">
        <v>29</v>
      </c>
      <c r="X63" t="s">
        <v>27</v>
      </c>
      <c r="Y63" t="s">
        <v>28</v>
      </c>
      <c r="Z63" t="s">
        <v>28</v>
      </c>
    </row>
    <row r="64" spans="1:26">
      <c r="B64" s="11">
        <f t="shared" si="0"/>
        <v>0.15789473684210525</v>
      </c>
      <c r="D64">
        <f>COUNTIF(E$63:Z$63,"4")</f>
        <v>3</v>
      </c>
    </row>
    <row r="65" spans="1:26">
      <c r="B65" s="11">
        <f t="shared" si="0"/>
        <v>0</v>
      </c>
      <c r="D65">
        <f>COUNTIF(E$63:Z$63,"3")</f>
        <v>0</v>
      </c>
    </row>
    <row r="66" spans="1:26">
      <c r="B66" s="11">
        <f t="shared" si="0"/>
        <v>0</v>
      </c>
      <c r="D66">
        <f>COUNTIF(E$63:Z$63,"2")</f>
        <v>0</v>
      </c>
    </row>
    <row r="67" spans="1:26">
      <c r="B67" s="11">
        <f t="shared" si="0"/>
        <v>0</v>
      </c>
      <c r="D67">
        <f>COUNTIF(E$63:Z$63,"1")</f>
        <v>0</v>
      </c>
    </row>
    <row r="68" spans="1:26">
      <c r="A68" t="s">
        <v>19</v>
      </c>
      <c r="B68" s="11">
        <f t="shared" si="0"/>
        <v>0.73684210526315785</v>
      </c>
      <c r="C68" s="7">
        <f>SUM(D68:D72)</f>
        <v>19</v>
      </c>
      <c r="D68">
        <f>COUNTIF(E$68:Z$68,"5")</f>
        <v>14</v>
      </c>
      <c r="E68" t="s">
        <v>27</v>
      </c>
      <c r="F68" t="s">
        <v>29</v>
      </c>
      <c r="G68" t="s">
        <v>29</v>
      </c>
      <c r="H68" t="s">
        <v>28</v>
      </c>
      <c r="I68" t="s">
        <v>29</v>
      </c>
      <c r="J68" t="s">
        <v>29</v>
      </c>
      <c r="K68" t="s">
        <v>28</v>
      </c>
      <c r="L68" t="s">
        <v>28</v>
      </c>
      <c r="M68" t="s">
        <v>28</v>
      </c>
      <c r="N68" t="s">
        <v>28</v>
      </c>
      <c r="O68" t="s">
        <v>28</v>
      </c>
      <c r="P68" t="s">
        <v>27</v>
      </c>
      <c r="Q68" t="s">
        <v>28</v>
      </c>
      <c r="R68" t="s">
        <v>28</v>
      </c>
      <c r="S68" t="s">
        <v>28</v>
      </c>
      <c r="T68" t="s">
        <v>28</v>
      </c>
      <c r="U68" t="s">
        <v>28</v>
      </c>
      <c r="V68" t="s">
        <v>29</v>
      </c>
      <c r="W68" t="s">
        <v>28</v>
      </c>
      <c r="X68" t="s">
        <v>27</v>
      </c>
      <c r="Y68" t="s">
        <v>28</v>
      </c>
      <c r="Z68" t="s">
        <v>28</v>
      </c>
    </row>
    <row r="69" spans="1:26">
      <c r="B69" s="11">
        <f t="shared" si="0"/>
        <v>0.26315789473684209</v>
      </c>
      <c r="D69">
        <f>COUNTIF(E$68:Z$68,"4")</f>
        <v>5</v>
      </c>
    </row>
    <row r="70" spans="1:26">
      <c r="B70" s="11">
        <f t="shared" si="0"/>
        <v>0</v>
      </c>
      <c r="D70">
        <f>COUNTIF(E$68:Z$68,"3")</f>
        <v>0</v>
      </c>
    </row>
    <row r="71" spans="1:26">
      <c r="B71" s="11">
        <f t="shared" si="0"/>
        <v>0</v>
      </c>
      <c r="D71">
        <f>COUNTIF(E$68:Z$68,"2")</f>
        <v>0</v>
      </c>
    </row>
    <row r="72" spans="1:26">
      <c r="B72" s="11">
        <f t="shared" si="0"/>
        <v>0</v>
      </c>
      <c r="D72">
        <f>COUNTIF(E$68:Z$68,"1")</f>
        <v>0</v>
      </c>
    </row>
    <row r="73" spans="1:26">
      <c r="A73" s="7" t="s">
        <v>20</v>
      </c>
      <c r="B73" s="11"/>
      <c r="C73" s="7"/>
      <c r="E73" t="s">
        <v>27</v>
      </c>
      <c r="F73" t="s">
        <v>27</v>
      </c>
      <c r="G73" t="s">
        <v>27</v>
      </c>
      <c r="H73" t="s">
        <v>27</v>
      </c>
      <c r="I73" t="s">
        <v>27</v>
      </c>
      <c r="J73" t="s">
        <v>27</v>
      </c>
      <c r="K73" t="s">
        <v>27</v>
      </c>
      <c r="L73" t="s">
        <v>27</v>
      </c>
      <c r="M73" t="s">
        <v>27</v>
      </c>
      <c r="N73" t="s">
        <v>27</v>
      </c>
      <c r="O73" t="s">
        <v>27</v>
      </c>
      <c r="P73" t="s">
        <v>27</v>
      </c>
      <c r="Q73" t="s">
        <v>27</v>
      </c>
      <c r="R73" t="s">
        <v>27</v>
      </c>
      <c r="S73" t="s">
        <v>27</v>
      </c>
      <c r="T73" t="s">
        <v>27</v>
      </c>
      <c r="U73" t="s">
        <v>27</v>
      </c>
      <c r="V73" t="s">
        <v>27</v>
      </c>
      <c r="W73" t="s">
        <v>27</v>
      </c>
      <c r="X73" t="s">
        <v>27</v>
      </c>
      <c r="Y73" t="s">
        <v>27</v>
      </c>
      <c r="Z73" t="s">
        <v>27</v>
      </c>
    </row>
    <row r="74" spans="1:26">
      <c r="A74" t="s">
        <v>21</v>
      </c>
      <c r="B74" s="11">
        <f t="shared" ref="B73:B93" si="1">D74/19</f>
        <v>0.94736842105263153</v>
      </c>
      <c r="C74" s="7">
        <f>SUM(D74:D78)</f>
        <v>19</v>
      </c>
      <c r="D74">
        <f>COUNTIF(E$74:Z$74,"5")</f>
        <v>18</v>
      </c>
      <c r="E74" t="s">
        <v>27</v>
      </c>
      <c r="F74" t="s">
        <v>28</v>
      </c>
      <c r="G74" t="s">
        <v>28</v>
      </c>
      <c r="H74" t="s">
        <v>28</v>
      </c>
      <c r="I74" t="s">
        <v>28</v>
      </c>
      <c r="J74" t="s">
        <v>28</v>
      </c>
      <c r="K74" t="s">
        <v>28</v>
      </c>
      <c r="L74" t="s">
        <v>28</v>
      </c>
      <c r="M74" t="s">
        <v>28</v>
      </c>
      <c r="N74" t="s">
        <v>28</v>
      </c>
      <c r="O74" t="s">
        <v>28</v>
      </c>
      <c r="P74" t="s">
        <v>27</v>
      </c>
      <c r="Q74" t="s">
        <v>28</v>
      </c>
      <c r="R74" t="s">
        <v>28</v>
      </c>
      <c r="S74" t="s">
        <v>28</v>
      </c>
      <c r="T74" t="s">
        <v>28</v>
      </c>
      <c r="U74" t="s">
        <v>28</v>
      </c>
      <c r="V74" t="s">
        <v>28</v>
      </c>
      <c r="W74" t="s">
        <v>29</v>
      </c>
      <c r="X74" t="s">
        <v>27</v>
      </c>
      <c r="Y74" t="s">
        <v>28</v>
      </c>
      <c r="Z74" t="s">
        <v>28</v>
      </c>
    </row>
    <row r="75" spans="1:26">
      <c r="B75" s="11">
        <f t="shared" si="1"/>
        <v>5.2631578947368418E-2</v>
      </c>
      <c r="D75">
        <f>COUNTIF(E$74:Z$74,"4")</f>
        <v>1</v>
      </c>
    </row>
    <row r="76" spans="1:26">
      <c r="B76" s="11">
        <f t="shared" si="1"/>
        <v>0</v>
      </c>
      <c r="D76">
        <f>COUNTIF(E$74:Z$74,"3")</f>
        <v>0</v>
      </c>
    </row>
    <row r="77" spans="1:26">
      <c r="B77" s="11">
        <f t="shared" si="1"/>
        <v>0</v>
      </c>
      <c r="D77">
        <f>COUNTIF(E$74:Z$74,"2")</f>
        <v>0</v>
      </c>
    </row>
    <row r="78" spans="1:26">
      <c r="B78" s="11">
        <f t="shared" si="1"/>
        <v>0</v>
      </c>
      <c r="D78">
        <f>COUNTIF(E$74:Z$74,"1")</f>
        <v>0</v>
      </c>
    </row>
    <row r="79" spans="1:26">
      <c r="A79" t="s">
        <v>22</v>
      </c>
      <c r="B79" s="11">
        <f t="shared" si="1"/>
        <v>0.89473684210526316</v>
      </c>
      <c r="C79" s="7">
        <f>SUM(D79:D83)</f>
        <v>19</v>
      </c>
      <c r="D79">
        <f>COUNTIF(E$79:Z$79,"5")</f>
        <v>17</v>
      </c>
      <c r="E79" t="s">
        <v>27</v>
      </c>
      <c r="F79" t="s">
        <v>28</v>
      </c>
      <c r="G79" t="s">
        <v>28</v>
      </c>
      <c r="H79" t="s">
        <v>28</v>
      </c>
      <c r="I79" t="s">
        <v>28</v>
      </c>
      <c r="J79" t="s">
        <v>28</v>
      </c>
      <c r="K79" t="s">
        <v>28</v>
      </c>
      <c r="L79" t="s">
        <v>28</v>
      </c>
      <c r="M79" t="s">
        <v>28</v>
      </c>
      <c r="N79" t="s">
        <v>28</v>
      </c>
      <c r="O79" t="s">
        <v>28</v>
      </c>
      <c r="P79" t="s">
        <v>27</v>
      </c>
      <c r="Q79" t="s">
        <v>28</v>
      </c>
      <c r="R79" t="s">
        <v>28</v>
      </c>
      <c r="S79" t="s">
        <v>28</v>
      </c>
      <c r="T79" t="s">
        <v>28</v>
      </c>
      <c r="U79" t="s">
        <v>28</v>
      </c>
      <c r="V79" t="s">
        <v>29</v>
      </c>
      <c r="W79" t="s">
        <v>29</v>
      </c>
      <c r="X79" t="s">
        <v>27</v>
      </c>
      <c r="Y79" t="s">
        <v>28</v>
      </c>
      <c r="Z79" t="s">
        <v>28</v>
      </c>
    </row>
    <row r="80" spans="1:26">
      <c r="B80" s="11">
        <f t="shared" si="1"/>
        <v>0.10526315789473684</v>
      </c>
      <c r="D80">
        <f>COUNTIF(E$79:Z$79,"4")</f>
        <v>2</v>
      </c>
    </row>
    <row r="81" spans="1:26">
      <c r="B81" s="11">
        <f t="shared" si="1"/>
        <v>0</v>
      </c>
      <c r="D81">
        <f>COUNTIF(E$79:Z$79,"3")</f>
        <v>0</v>
      </c>
    </row>
    <row r="82" spans="1:26">
      <c r="B82" s="11">
        <f t="shared" si="1"/>
        <v>0</v>
      </c>
      <c r="D82">
        <f>COUNTIF(E$79:Z$79,"2")</f>
        <v>0</v>
      </c>
    </row>
    <row r="83" spans="1:26">
      <c r="B83" s="11">
        <f t="shared" si="1"/>
        <v>0</v>
      </c>
      <c r="D83">
        <f>COUNTIF(E$79:Z$79,"1")</f>
        <v>0</v>
      </c>
    </row>
    <row r="84" spans="1:26">
      <c r="A84" t="s">
        <v>23</v>
      </c>
      <c r="B84" s="11">
        <f t="shared" si="1"/>
        <v>0.89473684210526316</v>
      </c>
      <c r="C84" s="7">
        <f>SUM(D84:D88)</f>
        <v>19</v>
      </c>
      <c r="D84">
        <f>COUNTIF(E$84:Z$84,"5")</f>
        <v>17</v>
      </c>
      <c r="E84" t="s">
        <v>27</v>
      </c>
      <c r="F84" t="s">
        <v>28</v>
      </c>
      <c r="G84" t="s">
        <v>28</v>
      </c>
      <c r="H84" t="s">
        <v>28</v>
      </c>
      <c r="I84" t="s">
        <v>28</v>
      </c>
      <c r="J84" t="s">
        <v>28</v>
      </c>
      <c r="K84" t="s">
        <v>28</v>
      </c>
      <c r="L84" t="s">
        <v>28</v>
      </c>
      <c r="M84" t="s">
        <v>28</v>
      </c>
      <c r="N84" t="s">
        <v>28</v>
      </c>
      <c r="O84" t="s">
        <v>28</v>
      </c>
      <c r="P84" t="s">
        <v>27</v>
      </c>
      <c r="Q84" t="s">
        <v>28</v>
      </c>
      <c r="R84" t="s">
        <v>28</v>
      </c>
      <c r="S84" t="s">
        <v>28</v>
      </c>
      <c r="T84" t="s">
        <v>28</v>
      </c>
      <c r="U84" t="s">
        <v>28</v>
      </c>
      <c r="V84" t="s">
        <v>29</v>
      </c>
      <c r="W84" t="s">
        <v>29</v>
      </c>
      <c r="X84" t="s">
        <v>27</v>
      </c>
      <c r="Y84" t="s">
        <v>28</v>
      </c>
      <c r="Z84" t="s">
        <v>28</v>
      </c>
    </row>
    <row r="85" spans="1:26">
      <c r="B85" s="11">
        <f t="shared" si="1"/>
        <v>0.10526315789473684</v>
      </c>
      <c r="D85">
        <f>COUNTIF(E$84:Z$84,"4")</f>
        <v>2</v>
      </c>
    </row>
    <row r="86" spans="1:26">
      <c r="B86" s="11">
        <f t="shared" si="1"/>
        <v>0</v>
      </c>
      <c r="D86">
        <f>COUNTIF(E$84:Z$84,"3")</f>
        <v>0</v>
      </c>
    </row>
    <row r="87" spans="1:26">
      <c r="B87" s="11">
        <f t="shared" si="1"/>
        <v>0</v>
      </c>
      <c r="D87">
        <f>COUNTIF(E$84:Z$84,"2")</f>
        <v>0</v>
      </c>
    </row>
    <row r="88" spans="1:26">
      <c r="B88" s="11">
        <f t="shared" si="1"/>
        <v>0</v>
      </c>
      <c r="D88">
        <f>COUNTIF(E$84:Z$84,"1")</f>
        <v>0</v>
      </c>
    </row>
    <row r="89" spans="1:26">
      <c r="A89" t="s">
        <v>24</v>
      </c>
      <c r="B89" s="11">
        <f t="shared" si="1"/>
        <v>0.94736842105263153</v>
      </c>
      <c r="C89" s="7">
        <f>SUM(D89:D93)</f>
        <v>19</v>
      </c>
      <c r="D89">
        <f>COUNTIF(E$89:Z$89,"5")</f>
        <v>18</v>
      </c>
      <c r="E89" t="s">
        <v>27</v>
      </c>
      <c r="F89" t="s">
        <v>28</v>
      </c>
      <c r="G89" t="s">
        <v>28</v>
      </c>
      <c r="H89" t="s">
        <v>28</v>
      </c>
      <c r="I89" t="s">
        <v>28</v>
      </c>
      <c r="J89" t="s">
        <v>28</v>
      </c>
      <c r="K89" t="s">
        <v>28</v>
      </c>
      <c r="L89" t="s">
        <v>28</v>
      </c>
      <c r="M89" t="s">
        <v>28</v>
      </c>
      <c r="N89" t="s">
        <v>28</v>
      </c>
      <c r="O89" t="s">
        <v>28</v>
      </c>
      <c r="P89" t="s">
        <v>27</v>
      </c>
      <c r="Q89" t="s">
        <v>28</v>
      </c>
      <c r="R89" t="s">
        <v>28</v>
      </c>
      <c r="S89" t="s">
        <v>28</v>
      </c>
      <c r="T89" t="s">
        <v>28</v>
      </c>
      <c r="U89" t="s">
        <v>28</v>
      </c>
      <c r="V89" t="s">
        <v>28</v>
      </c>
      <c r="W89" t="s">
        <v>29</v>
      </c>
      <c r="X89" t="s">
        <v>27</v>
      </c>
      <c r="Y89" t="s">
        <v>28</v>
      </c>
      <c r="Z89" t="s">
        <v>28</v>
      </c>
    </row>
    <row r="90" spans="1:26">
      <c r="B90" s="11">
        <f t="shared" si="1"/>
        <v>5.2631578947368418E-2</v>
      </c>
      <c r="D90">
        <f>COUNTIF(E$89:Z$89,"4")</f>
        <v>1</v>
      </c>
    </row>
    <row r="91" spans="1:26">
      <c r="B91" s="11">
        <f t="shared" si="1"/>
        <v>0</v>
      </c>
      <c r="D91">
        <f>COUNTIF(E$89:Z$89,"3")</f>
        <v>0</v>
      </c>
    </row>
    <row r="92" spans="1:26">
      <c r="B92" s="11">
        <f t="shared" si="1"/>
        <v>0</v>
      </c>
      <c r="D92">
        <f>COUNTIF(E$89:Z$89,"2")</f>
        <v>0</v>
      </c>
    </row>
    <row r="93" spans="1:26">
      <c r="B93" s="11">
        <f t="shared" si="1"/>
        <v>0</v>
      </c>
      <c r="D93">
        <f>COUNTIF(E$89:Z$89,"1")</f>
        <v>0</v>
      </c>
    </row>
    <row r="94" spans="1:26">
      <c r="A94" t="s">
        <v>25</v>
      </c>
      <c r="E94" t="s">
        <v>27</v>
      </c>
      <c r="F94" t="s">
        <v>30</v>
      </c>
      <c r="G94" t="s">
        <v>32</v>
      </c>
      <c r="H94" t="s">
        <v>33</v>
      </c>
      <c r="I94" t="s">
        <v>35</v>
      </c>
      <c r="J94" t="s">
        <v>37</v>
      </c>
      <c r="K94" t="s">
        <v>27</v>
      </c>
      <c r="L94" t="s">
        <v>27</v>
      </c>
      <c r="M94" t="s">
        <v>34</v>
      </c>
      <c r="N94" t="s">
        <v>34</v>
      </c>
      <c r="O94" t="s">
        <v>27</v>
      </c>
      <c r="P94" t="s">
        <v>27</v>
      </c>
      <c r="Q94" t="s">
        <v>38</v>
      </c>
      <c r="R94" t="s">
        <v>39</v>
      </c>
      <c r="S94" t="s">
        <v>40</v>
      </c>
      <c r="T94" t="s">
        <v>42</v>
      </c>
      <c r="U94" t="s">
        <v>43</v>
      </c>
      <c r="V94" t="s">
        <v>45</v>
      </c>
      <c r="W94" t="s">
        <v>46</v>
      </c>
      <c r="X94" t="s">
        <v>27</v>
      </c>
      <c r="Y94" t="s">
        <v>38</v>
      </c>
      <c r="Z94" t="s">
        <v>48</v>
      </c>
    </row>
    <row r="95" spans="1:26">
      <c r="A95" t="s">
        <v>26</v>
      </c>
      <c r="E95" t="s">
        <v>27</v>
      </c>
      <c r="F95" t="s">
        <v>31</v>
      </c>
      <c r="G95" t="s">
        <v>27</v>
      </c>
      <c r="H95" t="s">
        <v>34</v>
      </c>
      <c r="I95" t="s">
        <v>36</v>
      </c>
      <c r="J95" t="s">
        <v>31</v>
      </c>
      <c r="K95" t="s">
        <v>27</v>
      </c>
      <c r="L95" t="s">
        <v>36</v>
      </c>
      <c r="M95" t="s">
        <v>34</v>
      </c>
      <c r="N95" t="s">
        <v>36</v>
      </c>
      <c r="O95" t="s">
        <v>27</v>
      </c>
      <c r="P95" t="s">
        <v>27</v>
      </c>
      <c r="Q95" t="s">
        <v>36</v>
      </c>
      <c r="R95" t="s">
        <v>36</v>
      </c>
      <c r="S95" t="s">
        <v>41</v>
      </c>
      <c r="T95" t="s">
        <v>36</v>
      </c>
      <c r="U95" t="s">
        <v>31</v>
      </c>
      <c r="V95" t="s">
        <v>34</v>
      </c>
      <c r="W95" t="s">
        <v>47</v>
      </c>
      <c r="X95" t="s">
        <v>27</v>
      </c>
      <c r="Y95" t="s">
        <v>36</v>
      </c>
      <c r="Z95" t="s">
        <v>49</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topLeftCell="A10" workbookViewId="0">
      <selection activeCell="A2" sqref="A2"/>
    </sheetView>
  </sheetViews>
  <sheetFormatPr defaultRowHeight="15"/>
  <cols>
    <col min="1" max="1" width="88.28515625" customWidth="1"/>
    <col min="4" max="4" width="13" customWidth="1"/>
  </cols>
  <sheetData>
    <row r="2" spans="1:6">
      <c r="A2" s="7" t="s">
        <v>116</v>
      </c>
      <c r="B2" s="9" t="s">
        <v>96</v>
      </c>
      <c r="C2" s="9" t="s">
        <v>94</v>
      </c>
      <c r="D2" s="9" t="s">
        <v>92</v>
      </c>
      <c r="E2" s="9" t="s">
        <v>90</v>
      </c>
      <c r="F2" s="9" t="s">
        <v>88</v>
      </c>
    </row>
    <row r="3" spans="1:6">
      <c r="A3" s="8" t="s">
        <v>117</v>
      </c>
      <c r="B3" s="11">
        <v>0.94736842105263153</v>
      </c>
      <c r="C3" s="11">
        <v>5.2631578947368418E-2</v>
      </c>
      <c r="D3" s="10">
        <v>0</v>
      </c>
      <c r="E3" s="10">
        <v>0</v>
      </c>
      <c r="F3" s="10">
        <v>0</v>
      </c>
    </row>
    <row r="4" spans="1:6">
      <c r="A4" s="8" t="s">
        <v>118</v>
      </c>
      <c r="B4" s="11">
        <v>0.36842105263157893</v>
      </c>
      <c r="C4" s="11">
        <v>0.63157894736842102</v>
      </c>
      <c r="D4" s="10">
        <v>0</v>
      </c>
      <c r="E4" s="10">
        <v>0</v>
      </c>
      <c r="F4" s="10">
        <v>0</v>
      </c>
    </row>
    <row r="5" spans="1:6">
      <c r="A5" s="8" t="s">
        <v>119</v>
      </c>
      <c r="B5" s="11">
        <v>0.73684210526315785</v>
      </c>
      <c r="C5" s="11">
        <v>0.26315789473684209</v>
      </c>
      <c r="D5" s="10">
        <v>0</v>
      </c>
      <c r="E5" s="10">
        <v>0</v>
      </c>
      <c r="F5" s="10">
        <v>0</v>
      </c>
    </row>
    <row r="6" spans="1:6">
      <c r="A6" s="8" t="s">
        <v>120</v>
      </c>
      <c r="B6" s="11">
        <v>0.57894736842105265</v>
      </c>
      <c r="C6" s="11">
        <v>0.36842105263157893</v>
      </c>
      <c r="D6" s="11">
        <v>5.2631578947368418E-2</v>
      </c>
      <c r="E6" s="10">
        <v>0</v>
      </c>
      <c r="F6" s="10">
        <v>0</v>
      </c>
    </row>
    <row r="7" spans="1:6">
      <c r="A7" s="8" t="s">
        <v>121</v>
      </c>
      <c r="B7" s="11">
        <v>0.84210526315789469</v>
      </c>
      <c r="C7" s="11">
        <v>0.15789473684210525</v>
      </c>
      <c r="D7" s="10">
        <v>0</v>
      </c>
      <c r="E7" s="10">
        <v>0</v>
      </c>
      <c r="F7" s="10">
        <v>0</v>
      </c>
    </row>
    <row r="8" spans="1:6">
      <c r="A8" s="8" t="s">
        <v>122</v>
      </c>
      <c r="B8" s="11">
        <v>0.73684210526315785</v>
      </c>
      <c r="C8" s="11">
        <v>0.26315789473684209</v>
      </c>
      <c r="D8" s="10">
        <v>0</v>
      </c>
      <c r="E8" s="10">
        <v>0</v>
      </c>
      <c r="F8" s="10">
        <v>0</v>
      </c>
    </row>
    <row r="9" spans="1:6">
      <c r="A9" s="8" t="s">
        <v>123</v>
      </c>
      <c r="B9" s="11">
        <v>0.89473684210526316</v>
      </c>
      <c r="C9" s="11">
        <v>0.10526315789473684</v>
      </c>
      <c r="D9" s="10">
        <v>0</v>
      </c>
      <c r="E9" s="10">
        <v>0</v>
      </c>
      <c r="F9" s="10">
        <v>0</v>
      </c>
    </row>
    <row r="10" spans="1:6">
      <c r="A10" s="8" t="s">
        <v>124</v>
      </c>
      <c r="B10" s="11">
        <v>0.84210526315789469</v>
      </c>
      <c r="C10" s="11">
        <v>0.15789473684210525</v>
      </c>
      <c r="D10" s="10">
        <v>0</v>
      </c>
      <c r="E10" s="10">
        <v>0</v>
      </c>
      <c r="F10" s="10">
        <v>0</v>
      </c>
    </row>
    <row r="11" spans="1:6">
      <c r="A11" s="8" t="s">
        <v>125</v>
      </c>
      <c r="B11" s="11">
        <v>0.78947368421052633</v>
      </c>
      <c r="C11" s="11">
        <v>0.21052631578947367</v>
      </c>
      <c r="D11" s="10">
        <v>0</v>
      </c>
      <c r="E11" s="10">
        <v>0</v>
      </c>
      <c r="F11" s="10">
        <v>0</v>
      </c>
    </row>
    <row r="12" spans="1:6">
      <c r="A12" s="8" t="s">
        <v>126</v>
      </c>
      <c r="B12" s="11">
        <v>0.84210526315789469</v>
      </c>
      <c r="C12" s="11">
        <v>0.15789473684210525</v>
      </c>
      <c r="D12" s="10">
        <v>0</v>
      </c>
      <c r="E12" s="10">
        <v>0</v>
      </c>
      <c r="F12" s="10">
        <v>0</v>
      </c>
    </row>
    <row r="13" spans="1:6">
      <c r="A13" s="8" t="s">
        <v>127</v>
      </c>
      <c r="B13" s="11">
        <v>0.63157894736842102</v>
      </c>
      <c r="C13" s="11">
        <v>0.26315789473684209</v>
      </c>
      <c r="D13" s="11">
        <v>0.10526315789473684</v>
      </c>
      <c r="E13" s="10">
        <v>0</v>
      </c>
      <c r="F13" s="10">
        <v>0</v>
      </c>
    </row>
    <row r="14" spans="1:6">
      <c r="A14" s="8" t="s">
        <v>128</v>
      </c>
      <c r="B14" s="11">
        <v>0.84210526315789469</v>
      </c>
      <c r="C14" s="11">
        <v>0.15789473684210525</v>
      </c>
      <c r="D14" s="10">
        <v>0</v>
      </c>
      <c r="E14" s="10">
        <v>0</v>
      </c>
      <c r="F14" s="10">
        <v>0</v>
      </c>
    </row>
    <row r="15" spans="1:6">
      <c r="A15" s="8" t="s">
        <v>129</v>
      </c>
      <c r="B15" s="11">
        <v>0.73684210526315785</v>
      </c>
      <c r="C15" s="11">
        <v>0.26315789473684209</v>
      </c>
      <c r="D15" s="10">
        <v>0</v>
      </c>
      <c r="E15" s="10">
        <v>0</v>
      </c>
      <c r="F15" s="10">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tabSelected="1" workbookViewId="0">
      <selection activeCell="F6" sqref="F6"/>
    </sheetView>
  </sheetViews>
  <sheetFormatPr defaultRowHeight="15"/>
  <cols>
    <col min="1" max="1" width="129.85546875" customWidth="1"/>
    <col min="2" max="2" width="12" customWidth="1"/>
    <col min="4" max="4" width="13.5703125" customWidth="1"/>
  </cols>
  <sheetData>
    <row r="2" spans="1:6">
      <c r="A2" s="7" t="s">
        <v>109</v>
      </c>
      <c r="B2" s="9" t="s">
        <v>96</v>
      </c>
      <c r="C2" s="9" t="s">
        <v>94</v>
      </c>
      <c r="D2" s="9" t="s">
        <v>92</v>
      </c>
      <c r="E2" s="9" t="s">
        <v>90</v>
      </c>
      <c r="F2" s="9" t="s">
        <v>88</v>
      </c>
    </row>
    <row r="3" spans="1:6">
      <c r="A3" s="8" t="s">
        <v>110</v>
      </c>
      <c r="B3" s="11">
        <v>0.94736842105263153</v>
      </c>
      <c r="C3" s="11">
        <v>5.2631578947368418E-2</v>
      </c>
      <c r="D3" s="10">
        <v>0</v>
      </c>
      <c r="E3" s="10">
        <v>0</v>
      </c>
      <c r="F3" s="10">
        <v>0</v>
      </c>
    </row>
    <row r="4" spans="1:6">
      <c r="A4" s="8" t="s">
        <v>111</v>
      </c>
      <c r="B4" s="11">
        <v>0.89473684210526316</v>
      </c>
      <c r="C4" s="11">
        <v>0.10526315789473684</v>
      </c>
      <c r="D4" s="10">
        <v>0</v>
      </c>
      <c r="E4" s="10">
        <v>0</v>
      </c>
      <c r="F4" s="10">
        <v>0</v>
      </c>
    </row>
    <row r="5" spans="1:6">
      <c r="A5" s="8" t="s">
        <v>112</v>
      </c>
      <c r="B5" s="11">
        <v>0.89473684210526316</v>
      </c>
      <c r="C5" s="11">
        <v>0.10526315789473684</v>
      </c>
      <c r="D5" s="10">
        <v>0</v>
      </c>
      <c r="E5" s="10">
        <v>0</v>
      </c>
      <c r="F5" s="10">
        <v>0</v>
      </c>
    </row>
    <row r="6" spans="1:6">
      <c r="A6" s="8" t="s">
        <v>113</v>
      </c>
      <c r="B6" s="11">
        <v>0.94736842105263153</v>
      </c>
      <c r="C6" s="11">
        <v>5.2631578947368418E-2</v>
      </c>
      <c r="D6" s="10">
        <v>0</v>
      </c>
      <c r="E6" s="10">
        <v>0</v>
      </c>
      <c r="F6" s="10">
        <v>0</v>
      </c>
    </row>
    <row r="7" spans="1:6">
      <c r="A7" s="8" t="s">
        <v>114</v>
      </c>
    </row>
    <row r="8" spans="1:6">
      <c r="A8" s="8" t="s">
        <v>115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defaultRowHeight="15.75"/>
  <cols>
    <col min="1" max="1" width="9.140625" style="1" customWidth="1"/>
    <col min="2" max="16384" width="9.140625" style="1"/>
  </cols>
  <sheetData>
    <row r="1" spans="1:5">
      <c r="A1" s="1" t="s">
        <v>52</v>
      </c>
      <c r="B1" s="1" t="s">
        <v>53</v>
      </c>
      <c r="C1" s="1" t="s">
        <v>54</v>
      </c>
      <c r="D1" s="1" t="s">
        <v>55</v>
      </c>
      <c r="E1" s="1" t="s">
        <v>56</v>
      </c>
    </row>
    <row r="2" spans="1:5">
      <c r="A2" s="1" t="s">
        <v>57</v>
      </c>
      <c r="B2" s="1" t="s">
        <v>58</v>
      </c>
      <c r="C2" s="1" t="s">
        <v>57</v>
      </c>
      <c r="D2" s="1" t="s">
        <v>59</v>
      </c>
      <c r="E2" s="1" t="s">
        <v>57</v>
      </c>
    </row>
    <row r="3" spans="1:5">
      <c r="A3" s="1" t="s">
        <v>57</v>
      </c>
      <c r="B3" s="1" t="s">
        <v>58</v>
      </c>
      <c r="C3" s="1" t="s">
        <v>60</v>
      </c>
      <c r="D3" s="1" t="s">
        <v>61</v>
      </c>
      <c r="E3" s="1" t="s">
        <v>60</v>
      </c>
    </row>
    <row r="4" spans="1:5">
      <c r="A4" s="1" t="s">
        <v>57</v>
      </c>
      <c r="B4" s="1" t="s">
        <v>58</v>
      </c>
      <c r="C4" s="1" t="s">
        <v>44</v>
      </c>
      <c r="D4" s="1" t="s">
        <v>62</v>
      </c>
      <c r="E4" s="1" t="s">
        <v>44</v>
      </c>
    </row>
    <row r="5" spans="1:5">
      <c r="A5" s="1" t="s">
        <v>57</v>
      </c>
      <c r="B5" s="1" t="s">
        <v>58</v>
      </c>
      <c r="C5" s="1" t="s">
        <v>29</v>
      </c>
      <c r="D5" s="1" t="s">
        <v>63</v>
      </c>
      <c r="E5" s="1" t="s">
        <v>29</v>
      </c>
    </row>
    <row r="6" spans="1:5">
      <c r="A6" s="1" t="s">
        <v>57</v>
      </c>
      <c r="B6" s="1" t="s">
        <v>58</v>
      </c>
      <c r="C6" s="1" t="s">
        <v>28</v>
      </c>
      <c r="D6" s="1" t="s">
        <v>64</v>
      </c>
      <c r="E6" s="1" t="s">
        <v>28</v>
      </c>
    </row>
    <row r="7" spans="1:5">
      <c r="A7" s="1" t="s">
        <v>60</v>
      </c>
      <c r="B7" s="1" t="s">
        <v>65</v>
      </c>
      <c r="C7" s="1" t="s">
        <v>66</v>
      </c>
      <c r="D7" s="1" t="s">
        <v>67</v>
      </c>
      <c r="E7" s="1" t="s">
        <v>57</v>
      </c>
    </row>
    <row r="8" spans="1:5">
      <c r="A8" s="1" t="s">
        <v>60</v>
      </c>
      <c r="B8" s="1" t="s">
        <v>65</v>
      </c>
      <c r="C8" s="1" t="s">
        <v>68</v>
      </c>
      <c r="D8" s="1" t="s">
        <v>69</v>
      </c>
      <c r="E8" s="1" t="s">
        <v>60</v>
      </c>
    </row>
    <row r="9" spans="1:5">
      <c r="A9" s="1" t="s">
        <v>60</v>
      </c>
      <c r="B9" s="1" t="s">
        <v>65</v>
      </c>
      <c r="C9" s="1" t="s">
        <v>70</v>
      </c>
      <c r="D9" s="1" t="s">
        <v>71</v>
      </c>
      <c r="E9" s="1" t="s">
        <v>44</v>
      </c>
    </row>
    <row r="10" spans="1:5">
      <c r="A10" s="1" t="s">
        <v>60</v>
      </c>
      <c r="B10" s="1" t="s">
        <v>65</v>
      </c>
      <c r="C10" s="1" t="s">
        <v>72</v>
      </c>
      <c r="D10" s="1" t="s">
        <v>73</v>
      </c>
      <c r="E10" s="1" t="s">
        <v>29</v>
      </c>
    </row>
    <row r="11" spans="1:5">
      <c r="A11" s="1" t="s">
        <v>44</v>
      </c>
      <c r="B11" s="1" t="s">
        <v>74</v>
      </c>
      <c r="C11" s="1" t="s">
        <v>75</v>
      </c>
      <c r="D11" s="1" t="s">
        <v>76</v>
      </c>
      <c r="E11" s="1" t="s">
        <v>57</v>
      </c>
    </row>
    <row r="12" spans="1:5">
      <c r="A12" s="1" t="s">
        <v>44</v>
      </c>
      <c r="B12" s="1" t="s">
        <v>74</v>
      </c>
      <c r="C12" s="1" t="s">
        <v>77</v>
      </c>
      <c r="D12" s="1" t="s">
        <v>78</v>
      </c>
      <c r="E12" s="1" t="s">
        <v>60</v>
      </c>
    </row>
    <row r="13" spans="1:5">
      <c r="A13" s="1" t="s">
        <v>29</v>
      </c>
      <c r="B13" s="1" t="s">
        <v>79</v>
      </c>
      <c r="C13" s="1" t="s">
        <v>80</v>
      </c>
      <c r="D13" s="1" t="s">
        <v>81</v>
      </c>
      <c r="E13" s="1" t="s">
        <v>57</v>
      </c>
    </row>
    <row r="14" spans="1:5">
      <c r="A14" s="1" t="s">
        <v>29</v>
      </c>
      <c r="B14" s="1" t="s">
        <v>79</v>
      </c>
      <c r="C14" s="1" t="s">
        <v>82</v>
      </c>
      <c r="D14" s="1" t="s">
        <v>83</v>
      </c>
      <c r="E14" s="1" t="s">
        <v>60</v>
      </c>
    </row>
    <row r="15" spans="1:5">
      <c r="A15" s="1" t="s">
        <v>29</v>
      </c>
      <c r="B15" s="1" t="s">
        <v>79</v>
      </c>
      <c r="C15" s="1" t="s">
        <v>84</v>
      </c>
      <c r="D15" s="1" t="s">
        <v>85</v>
      </c>
      <c r="E15" s="1" t="s">
        <v>44</v>
      </c>
    </row>
    <row r="16" spans="1:5">
      <c r="A16" s="1" t="s">
        <v>28</v>
      </c>
      <c r="B16" s="1" t="s">
        <v>86</v>
      </c>
      <c r="C16" s="1" t="s">
        <v>87</v>
      </c>
      <c r="D16" s="1" t="s">
        <v>88</v>
      </c>
      <c r="E16" s="1" t="s">
        <v>57</v>
      </c>
    </row>
    <row r="17" spans="1:5">
      <c r="A17" s="1" t="s">
        <v>28</v>
      </c>
      <c r="B17" s="1" t="s">
        <v>86</v>
      </c>
      <c r="C17" s="1" t="s">
        <v>89</v>
      </c>
      <c r="D17" s="1" t="s">
        <v>90</v>
      </c>
      <c r="E17" s="1" t="s">
        <v>60</v>
      </c>
    </row>
    <row r="18" spans="1:5">
      <c r="A18" s="1" t="s">
        <v>28</v>
      </c>
      <c r="B18" s="1" t="s">
        <v>86</v>
      </c>
      <c r="C18" s="1" t="s">
        <v>91</v>
      </c>
      <c r="D18" s="1" t="s">
        <v>92</v>
      </c>
      <c r="E18" s="1" t="s">
        <v>44</v>
      </c>
    </row>
    <row r="19" spans="1:5">
      <c r="A19" s="1" t="s">
        <v>28</v>
      </c>
      <c r="B19" s="1" t="s">
        <v>86</v>
      </c>
      <c r="C19" s="1" t="s">
        <v>93</v>
      </c>
      <c r="D19" s="1" t="s">
        <v>94</v>
      </c>
      <c r="E19" s="1" t="s">
        <v>29</v>
      </c>
    </row>
    <row r="20" spans="1:5">
      <c r="A20" s="1" t="s">
        <v>28</v>
      </c>
      <c r="B20" s="1" t="s">
        <v>86</v>
      </c>
      <c r="C20" s="1" t="s">
        <v>95</v>
      </c>
      <c r="D20" s="1" t="s">
        <v>96</v>
      </c>
      <c r="E20" s="1" t="s">
        <v>28</v>
      </c>
    </row>
    <row r="21" spans="1:5">
      <c r="A21" s="1" t="s">
        <v>66</v>
      </c>
      <c r="B21" s="1" t="s">
        <v>97</v>
      </c>
      <c r="C21" s="1" t="s">
        <v>98</v>
      </c>
      <c r="D21" s="1" t="s">
        <v>99</v>
      </c>
      <c r="E21" s="1" t="s">
        <v>57</v>
      </c>
    </row>
    <row r="22" spans="1:5">
      <c r="A22" s="1" t="s">
        <v>66</v>
      </c>
      <c r="B22" s="1" t="s">
        <v>97</v>
      </c>
      <c r="C22" s="1" t="s">
        <v>100</v>
      </c>
      <c r="D22" s="1" t="s">
        <v>101</v>
      </c>
      <c r="E22" s="1" t="s">
        <v>60</v>
      </c>
    </row>
    <row r="23" spans="1:5">
      <c r="A23" s="1" t="s">
        <v>66</v>
      </c>
      <c r="B23" s="1" t="s">
        <v>97</v>
      </c>
      <c r="C23" s="1" t="s">
        <v>102</v>
      </c>
      <c r="D23" s="1" t="s">
        <v>103</v>
      </c>
      <c r="E23" s="1" t="s">
        <v>44</v>
      </c>
    </row>
    <row r="24" spans="1:5">
      <c r="A24" s="1" t="s">
        <v>66</v>
      </c>
      <c r="B24" s="1" t="s">
        <v>97</v>
      </c>
      <c r="C24" s="1" t="s">
        <v>104</v>
      </c>
      <c r="D24" s="1" t="s">
        <v>105</v>
      </c>
      <c r="E24" s="1" t="s">
        <v>29</v>
      </c>
    </row>
    <row r="25" spans="1:5">
      <c r="A25" s="1" t="s">
        <v>68</v>
      </c>
      <c r="B25" s="1" t="s">
        <v>106</v>
      </c>
      <c r="C25" s="1" t="s">
        <v>107</v>
      </c>
      <c r="D25" s="1" t="s">
        <v>36</v>
      </c>
      <c r="E25" s="1" t="s">
        <v>57</v>
      </c>
    </row>
    <row r="26" spans="1:5">
      <c r="A26" s="1" t="s">
        <v>68</v>
      </c>
      <c r="B26" s="1" t="s">
        <v>106</v>
      </c>
      <c r="C26" s="1" t="s">
        <v>108</v>
      </c>
      <c r="D26" s="1" t="s">
        <v>34</v>
      </c>
      <c r="E26" s="1" t="s">
        <v>60</v>
      </c>
    </row>
  </sheetData>
  <pageMargins left="0.5" right="0.25" top="0.5" bottom="0.5" header="0.25" footer="0.25"/>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BangDuLieu</vt:lpstr>
      <vt:lpstr>TH</vt:lpstr>
      <vt:lpstr>Kiến thức kỹ năng</vt:lpstr>
      <vt:lpstr>thái độ</vt:lpstr>
      <vt:lpstr>Sheet4</vt:lpstr>
      <vt:lpstr>Sheet5</vt:lpstr>
      <vt:lpstr>Sheet6</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2024-08-23T03:06:05Z</dcterms:modified>
</cp:coreProperties>
</file>