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Đảm bảo chất lượng\Kiểm định chất lượng CTĐT\8 ngành thạc sĩ\Báo cáo Bộ GD&amp;ĐT\Đợt 2\DaihocVinh_bctdg LL&amp;PPDH bộ môn Sinh_2024\Minh chứng new\Khảo sát các BLQ\"/>
    </mc:Choice>
  </mc:AlternateContent>
  <bookViews>
    <workbookView xWindow="0" yWindow="0" windowWidth="28800" windowHeight="11910" activeTab="4"/>
  </bookViews>
  <sheets>
    <sheet name="BangDuLieu" sheetId="1" r:id="rId1"/>
    <sheet name="TH" sheetId="3" r:id="rId2"/>
    <sheet name="Thông tin học phần" sheetId="4" r:id="rId3"/>
    <sheet name="Hoạt động giảng dạy" sheetId="5" r:id="rId4"/>
    <sheet name="Kết quả nhận được NH" sheetId="6" r:id="rId5"/>
    <sheet name="Sheet5" sheetId="7" r:id="rId6"/>
    <sheet name="Sheet6" sheetId="8" r:id="rId7"/>
    <sheet name="BangDanhMuc" sheetId="2" r:id="rId8"/>
  </sheets>
  <calcPr calcId="162913"/>
</workbook>
</file>

<file path=xl/calcChain.xml><?xml version="1.0" encoding="utf-8"?>
<calcChain xmlns="http://schemas.openxmlformats.org/spreadsheetml/2006/main">
  <c r="B84" i="3" l="1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C80" i="3"/>
  <c r="C75" i="3"/>
  <c r="C70" i="3"/>
  <c r="C65" i="3"/>
  <c r="C60" i="3"/>
  <c r="C54" i="3"/>
  <c r="C49" i="3"/>
  <c r="C44" i="3"/>
  <c r="C39" i="3"/>
  <c r="C34" i="3"/>
  <c r="C29" i="3"/>
  <c r="C24" i="3"/>
  <c r="C17" i="3"/>
  <c r="C12" i="3"/>
  <c r="C7" i="3"/>
  <c r="D84" i="3"/>
  <c r="D83" i="3"/>
  <c r="D82" i="3"/>
  <c r="D81" i="3"/>
  <c r="D79" i="3"/>
  <c r="D78" i="3"/>
  <c r="D77" i="3"/>
  <c r="D76" i="3"/>
  <c r="D74" i="3"/>
  <c r="D73" i="3"/>
  <c r="D72" i="3"/>
  <c r="D71" i="3"/>
  <c r="D69" i="3"/>
  <c r="D68" i="3"/>
  <c r="D67" i="3"/>
  <c r="D66" i="3"/>
  <c r="D64" i="3"/>
  <c r="D63" i="3"/>
  <c r="D62" i="3"/>
  <c r="D61" i="3"/>
  <c r="D58" i="3"/>
  <c r="D57" i="3"/>
  <c r="D56" i="3"/>
  <c r="D55" i="3"/>
  <c r="D53" i="3"/>
  <c r="D52" i="3"/>
  <c r="D51" i="3"/>
  <c r="D50" i="3"/>
  <c r="D48" i="3"/>
  <c r="D47" i="3"/>
  <c r="D46" i="3"/>
  <c r="D45" i="3"/>
  <c r="D43" i="3"/>
  <c r="D42" i="3"/>
  <c r="D41" i="3"/>
  <c r="D40" i="3"/>
  <c r="D38" i="3"/>
  <c r="D37" i="3"/>
  <c r="D36" i="3"/>
  <c r="D35" i="3"/>
  <c r="D33" i="3"/>
  <c r="D32" i="3"/>
  <c r="D31" i="3"/>
  <c r="D30" i="3"/>
  <c r="D28" i="3"/>
  <c r="D27" i="3"/>
  <c r="D26" i="3"/>
  <c r="D25" i="3"/>
  <c r="D21" i="3"/>
  <c r="D20" i="3"/>
  <c r="D19" i="3"/>
  <c r="D18" i="3"/>
  <c r="D16" i="3"/>
  <c r="D15" i="3"/>
  <c r="D14" i="3"/>
  <c r="D13" i="3"/>
  <c r="D11" i="3"/>
  <c r="D10" i="3"/>
  <c r="D9" i="3"/>
  <c r="D8" i="3"/>
  <c r="D80" i="3"/>
  <c r="D75" i="3"/>
  <c r="D70" i="3"/>
  <c r="D65" i="3"/>
  <c r="D60" i="3"/>
  <c r="D54" i="3"/>
  <c r="D49" i="3"/>
  <c r="D44" i="3"/>
  <c r="D39" i="3"/>
  <c r="D34" i="3"/>
  <c r="D29" i="3"/>
  <c r="D24" i="3"/>
  <c r="D17" i="3"/>
  <c r="D12" i="3"/>
  <c r="D7" i="3"/>
</calcChain>
</file>

<file path=xl/sharedStrings.xml><?xml version="1.0" encoding="utf-8"?>
<sst xmlns="http://schemas.openxmlformats.org/spreadsheetml/2006/main" count="941" uniqueCount="109">
  <si>
    <t>SỐ LIỆU KHẢO SÁT CHI TIẾT</t>
  </si>
  <si>
    <t>Được tổng hợp từ hệ thống ngày 8/10/2024 9:34:39 AM</t>
  </si>
  <si>
    <t>TT</t>
  </si>
  <si>
    <t>Người đáp</t>
  </si>
  <si>
    <t>1403 - &lt;i&gt;Anh/Chị lựa chọn mức độ đánh giá từ 1 đến 5 theo quy ước:&lt;/i&gt;</t>
  </si>
  <si>
    <t>1404 - Nội dung đánh giá</t>
  </si>
  <si>
    <t>1405 - &lt;b&gt;I. Thông tin về học phần&lt;/b&gt;</t>
  </si>
  <si>
    <t>1406 - 1. Giảng viên trình bày rõ ràng nội dung môn học, phương pháp giảng dạy - học tập, kiểm tra - đánh giá học phần</t>
  </si>
  <si>
    <t>1407 - 2. Giảng viên phổ biến đầy đủ chuẩn đầu ra của học phần</t>
  </si>
  <si>
    <t>1408 - 3. Giảng viên cung cấp đầy đủ tài liệu học tập của học phần</t>
  </si>
  <si>
    <t>1409 - &lt;b&gt;II. Hoạt động giảng dạy&lt;/b&gt;</t>
  </si>
  <si>
    <t>1410 - 4. Giảng viên thực hiện đúng kế hoạch dạy học, kiểm tra đánh giá theo đề cương học phần</t>
  </si>
  <si>
    <t>1411 - 5. Giảng viên khuyến khích suy nghĩ độc lập và ý kiến phản biện của người học; khơi dậy sự sáng tạo và đam mê học tập của người học</t>
  </si>
  <si>
    <t>1412 - 6. Giảng viên tạo nhiều cơ hội để người học chủ động học tập thông qua các hoạt động giao tiếp, làm việc nhóm</t>
  </si>
  <si>
    <t>1413 - 7. Hoạt động dạy học của giảng viên tạo điều kiện cho người học tiếp cận các phương pháp nghiên cứu, đưa ra ý tưởng mới, sáng tạo và thúc đẩy tinh thần khởi nghiệp</t>
  </si>
  <si>
    <t>1414 - 8. Giảng viên tổ chức hoạt động kiểm tra, đánh giá công bằng, tin cậy và phù hợp với chuẩn đầu ra học phần</t>
  </si>
  <si>
    <t>1415 - 9. Giảng viên sử dụng trang thiết bị và công cụ công nghệ thông tin phù hợp để dạy học hiệu quả</t>
  </si>
  <si>
    <t>1416 - 10. Giảng viên giải đáp kịp thời và thỏa đáng những yêu cầu, vướng mắc của người học trong và ngoài giờ lên lớp</t>
  </si>
  <si>
    <t>1417 - &lt;b&gt; III. Kết quả nhận được của người học &lt;/b&gt;</t>
  </si>
  <si>
    <t>1418 - 11. Anh/chị hài lòng với phương pháp giảng dạy - học tập</t>
  </si>
  <si>
    <t>1419 - 12. Anh/chị hài lòng với phương pháp kiểm tra - đánh giá</t>
  </si>
  <si>
    <t>1420 - 13. Anh/chị hài lòng với điều kiện cơ sở vật chất và trang thiết bị</t>
  </si>
  <si>
    <t>1421 - 14. Anh/chị cho biết mức độ đạt được CĐR học phần là phù hợp</t>
  </si>
  <si>
    <t>1422 - 15. Anh/chị hài lòng về môi trường tâm lý, xã hội, cảnh quan phục vụ học tập và nghiên cứu</t>
  </si>
  <si>
    <t/>
  </si>
  <si>
    <t>5</t>
  </si>
  <si>
    <t>4</t>
  </si>
  <si>
    <t>Ngày ...... tháng ...... năm ........</t>
  </si>
  <si>
    <t>THỦ TRƯỞNG ĐƠN VỊ                                  NGƯỜI LẬP BIỂU</t>
  </si>
  <si>
    <t>ID mức độ</t>
  </si>
  <si>
    <t>Tên Mức độ</t>
  </si>
  <si>
    <t>ID mục tiêu</t>
  </si>
  <si>
    <t>Tên Mục tiêu</t>
  </si>
  <si>
    <t>Điểm</t>
  </si>
  <si>
    <t>1</t>
  </si>
  <si>
    <t>Mức độ đồng ý</t>
  </si>
  <si>
    <t xml:space="preserve">Hoàn toàn không đồng ý </t>
  </si>
  <si>
    <t>2</t>
  </si>
  <si>
    <t>Không đồng ý</t>
  </si>
  <si>
    <t>3</t>
  </si>
  <si>
    <t>Đồng ý một phần</t>
  </si>
  <si>
    <t>Đồng ý</t>
  </si>
  <si>
    <t>Hoàn toàn  đồng ý</t>
  </si>
  <si>
    <t>Mức độ phù hợp</t>
  </si>
  <si>
    <t>6</t>
  </si>
  <si>
    <t>Rất phù hợp</t>
  </si>
  <si>
    <t>7</t>
  </si>
  <si>
    <t>Phù hợp</t>
  </si>
  <si>
    <t>8</t>
  </si>
  <si>
    <t>Ít phù hợp</t>
  </si>
  <si>
    <t>9</t>
  </si>
  <si>
    <t>Không phù hợp</t>
  </si>
  <si>
    <t>Mức độ đạt</t>
  </si>
  <si>
    <t>10</t>
  </si>
  <si>
    <t>Đạt</t>
  </si>
  <si>
    <t>11</t>
  </si>
  <si>
    <t>Không đạt</t>
  </si>
  <si>
    <t>Mức độ hài lòng</t>
  </si>
  <si>
    <t>12</t>
  </si>
  <si>
    <t>Chưa tiếp xúc hoặc không có ý kiến</t>
  </si>
  <si>
    <t>13</t>
  </si>
  <si>
    <t>Không hài lòng</t>
  </si>
  <si>
    <t>14</t>
  </si>
  <si>
    <t>Hài lòng</t>
  </si>
  <si>
    <t>Mức độ đáp ứng</t>
  </si>
  <si>
    <t>15</t>
  </si>
  <si>
    <t>Rất yếu</t>
  </si>
  <si>
    <t>16</t>
  </si>
  <si>
    <t>Yếu</t>
  </si>
  <si>
    <t>17</t>
  </si>
  <si>
    <t>Trung bình</t>
  </si>
  <si>
    <t>18</t>
  </si>
  <si>
    <t>Khá</t>
  </si>
  <si>
    <t>19</t>
  </si>
  <si>
    <t>Tốt</t>
  </si>
  <si>
    <t>Mức độ cần đào tạo</t>
  </si>
  <si>
    <t>20</t>
  </si>
  <si>
    <t>Không cần đào tạo</t>
  </si>
  <si>
    <t>21</t>
  </si>
  <si>
    <t>Ít hơn 03 tháng</t>
  </si>
  <si>
    <t>22</t>
  </si>
  <si>
    <t>Từ 03 đến 06 tháng</t>
  </si>
  <si>
    <t>23</t>
  </si>
  <si>
    <t>Nhiều hơn 6 tháng</t>
  </si>
  <si>
    <t>Mức độ hỏi</t>
  </si>
  <si>
    <t>24</t>
  </si>
  <si>
    <t>Có</t>
  </si>
  <si>
    <t>25</t>
  </si>
  <si>
    <t>Không</t>
  </si>
  <si>
    <t>I. Thông tin về học phần</t>
  </si>
  <si>
    <t>1. Giảng viên trình bày rõ ràng nội dung môn học, phương pháp giảng dạy - học tập, kiểm tra - đánh giá học phần</t>
  </si>
  <si>
    <t>2. Giảng viên phổ biến đầy đủ chuẩn đầu ra của học phần</t>
  </si>
  <si>
    <t>3. Giảng viên cung cấp đầy đủ tài liệu học tập của học phần</t>
  </si>
  <si>
    <t>II. Hoạt động giảng dạy</t>
  </si>
  <si>
    <t>1. Giảng viên thực hiện đúng kế hoạch dạy học, kiểm tra đánh giá theo đề cương học phần</t>
  </si>
  <si>
    <t>2. Giảng viên khuyến khích suy nghĩ độc lập và ý kiến phản biện của người học; khơi dậy sự sáng tạo và đam mê học tập của người học</t>
  </si>
  <si>
    <t>3. Giảng viên tạo nhiều cơ hội để người học chủ động học tập thông qua các hoạt động giao tiếp, làm việc nhóm</t>
  </si>
  <si>
    <t>4. Hoạt động dạy học của giảng viên tạo điều kiện cho người học tiếp cận các phương pháp nghiên cứu, đưa ra ý tưởng mới, sáng tạo và thúc đẩy tinh thần khởi nghiệp</t>
  </si>
  <si>
    <t>5. Giảng viên tổ chức hoạt động kiểm tra, đánh giá công bằng, tin cậy và phù hợp với chuẩn đầu ra học phần</t>
  </si>
  <si>
    <t>6. Giảng viên sử dụng trang thiết bị và công cụ công nghệ thông tin phù hợp để dạy học hiệu quả</t>
  </si>
  <si>
    <t>7. Giảng viên giải đáp kịp thời và thỏa đáng những yêu cầu, vướng mắc của người học trong và ngoài giờ lên lớp</t>
  </si>
  <si>
    <t xml:space="preserve">III. Kết quả nhận được của người học </t>
  </si>
  <si>
    <t>1. Anh/chị hài lòng với phương pháp giảng dạy - học tập</t>
  </si>
  <si>
    <t>2. Anh/chị hài lòng với phương pháp kiểm tra - đánh giá</t>
  </si>
  <si>
    <t>3. Anh/chị hài lòng với điều kiện cơ sở vật chất và trang thiết bị</t>
  </si>
  <si>
    <t>4. Anh/chị cho biết mức độ đạt được CĐR học phần là phù hợp</t>
  </si>
  <si>
    <t>5. Anh/chị hài lòng về môi trường tâm lý, xã hội, cảnh quan phục vụ học tập và nghiên cứu</t>
  </si>
  <si>
    <t>Hoàn toàn đồng ý</t>
  </si>
  <si>
    <t>Hoàn toàn không đồng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</si>
</sst>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sz val="12"/>
      <name val="Times New Roman"/>
    </font>
    <font>
      <b/>
      <sz val="12"/>
      <name val="Times New Roman"/>
    </font>
    <font>
      <b/>
      <sz val="15"/>
      <name val="Times New Roman"/>
    </font>
    <font>
      <i/>
      <sz val="12"/>
      <name val="Times New Roman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1" xfId="0" applyNumberFormat="1" applyFont="1" applyBorder="1" applyAlignment="1" applyProtection="1">
      <alignment horizontal="center"/>
    </xf>
    <xf numFmtId="0" fontId="1" fillId="0" borderId="1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center"/>
    </xf>
    <xf numFmtId="0" fontId="4" fillId="0" borderId="0" xfId="0" applyNumberFormat="1" applyFont="1" applyAlignment="1" applyProtection="1">
      <alignment horizontal="right"/>
    </xf>
    <xf numFmtId="0" fontId="6" fillId="0" borderId="0" xfId="0" applyNumberFormat="1" applyFont="1" applyProtection="1"/>
    <xf numFmtId="0" fontId="7" fillId="0" borderId="0" xfId="0" applyNumberFormat="1" applyFont="1" applyProtection="1"/>
    <xf numFmtId="9" fontId="0" fillId="0" borderId="0" xfId="1" applyFont="1" applyProtection="1"/>
    <xf numFmtId="10" fontId="0" fillId="0" borderId="0" xfId="1" applyNumberFormat="1" applyFont="1" applyProtection="1"/>
    <xf numFmtId="0" fontId="8" fillId="0" borderId="0" xfId="0" applyNumberFormat="1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HV về t</a:t>
            </a: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hông tin về học phần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'Thông tin học phần'!$A$3</c:f>
              <c:strCache>
                <c:ptCount val="1"/>
                <c:pt idx="0">
                  <c:v>1. Giảng viên trình bày rõ ràng nội dung môn học, phương pháp giảng dạy - học tập, kiểm tra - đánh giá học phần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phần'!$B$3:$F$3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402A-A5E3-A2A00425E020}"/>
            </c:ext>
          </c:extLst>
        </c:ser>
        <c:ser>
          <c:idx val="1"/>
          <c:order val="1"/>
          <c:tx>
            <c:strRef>
              <c:f>'Thông tin học phần'!$A$4</c:f>
              <c:strCache>
                <c:ptCount val="1"/>
                <c:pt idx="0">
                  <c:v>2. Giảng viên phổ biến đầy đủ chuẩn đầu ra của học phần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phần'!$B$4:$F$4</c:f>
              <c:numCache>
                <c:formatCode>0.00%</c:formatCode>
                <c:ptCount val="5"/>
                <c:pt idx="0">
                  <c:v>0.58823529411764708</c:v>
                </c:pt>
                <c:pt idx="1">
                  <c:v>0.41176470588235292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2-402A-A5E3-A2A00425E020}"/>
            </c:ext>
          </c:extLst>
        </c:ser>
        <c:ser>
          <c:idx val="2"/>
          <c:order val="2"/>
          <c:tx>
            <c:strRef>
              <c:f>'Thông tin học phần'!$A$5</c:f>
              <c:strCache>
                <c:ptCount val="1"/>
                <c:pt idx="0">
                  <c:v>3. Giảng viên cung cấp đầy đủ tài liệu học tập của học phần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'Thông tin học phần'!$B$2:$F$2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'Thông tin học phần'!$B$5:$F$5</c:f>
              <c:numCache>
                <c:formatCode>0.00%</c:formatCode>
                <c:ptCount val="5"/>
                <c:pt idx="0">
                  <c:v>0.58823529411764708</c:v>
                </c:pt>
                <c:pt idx="1">
                  <c:v>0.41176470588235292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32-402A-A5E3-A2A00425E0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66279440"/>
        <c:axId val="1666281104"/>
      </c:barChart>
      <c:catAx>
        <c:axId val="166627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6281104"/>
        <c:crosses val="autoZero"/>
        <c:auto val="1"/>
        <c:lblAlgn val="ctr"/>
        <c:lblOffset val="100"/>
        <c:noMultiLvlLbl val="0"/>
      </c:catAx>
      <c:valAx>
        <c:axId val="166628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6627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HV về h</a:t>
            </a: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oạt động giảng dạy của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GV</a:t>
            </a:r>
            <a:endParaRPr lang="en-US" sz="13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'Hoạt động giảng dạy'!$B$2</c:f>
              <c:strCache>
                <c:ptCount val="1"/>
                <c:pt idx="0">
                  <c:v>Hoàn toàn đồng 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dạy'!$B$3:$B$9</c:f>
              <c:numCache>
                <c:formatCode>0.00%</c:formatCode>
                <c:ptCount val="7"/>
                <c:pt idx="0">
                  <c:v>0.58823529411764708</c:v>
                </c:pt>
                <c:pt idx="1">
                  <c:v>0.58823529411764708</c:v>
                </c:pt>
                <c:pt idx="2">
                  <c:v>0.58823529411764708</c:v>
                </c:pt>
                <c:pt idx="3">
                  <c:v>0.6470588235294118</c:v>
                </c:pt>
                <c:pt idx="4">
                  <c:v>0.6470588235294118</c:v>
                </c:pt>
                <c:pt idx="5">
                  <c:v>0.58823529411764708</c:v>
                </c:pt>
                <c:pt idx="6">
                  <c:v>0.6470588235294118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9-469E-B1C1-12B7046961A9}"/>
            </c:ext>
          </c:extLst>
        </c:ser>
        <c:ser>
          <c:idx val="1"/>
          <c:order val="1"/>
          <c:tx>
            <c:strRef>
              <c:f>'Hoạt động giảng dạy'!$C$2</c:f>
              <c:strCache>
                <c:ptCount val="1"/>
                <c:pt idx="0">
                  <c:v>Đồng 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dạy'!$C$3:$C$9</c:f>
              <c:numCache>
                <c:formatCode>0.00%</c:formatCode>
                <c:ptCount val="7"/>
                <c:pt idx="0">
                  <c:v>0.41176470588235292</c:v>
                </c:pt>
                <c:pt idx="1">
                  <c:v>0.41176470588235292</c:v>
                </c:pt>
                <c:pt idx="2">
                  <c:v>0.41176470588235292</c:v>
                </c:pt>
                <c:pt idx="3">
                  <c:v>0.35294117647058826</c:v>
                </c:pt>
                <c:pt idx="4">
                  <c:v>0.35294117647058826</c:v>
                </c:pt>
                <c:pt idx="5">
                  <c:v>0.41176470588235292</c:v>
                </c:pt>
                <c:pt idx="6">
                  <c:v>0.35294117647058826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9-469E-B1C1-12B7046961A9}"/>
            </c:ext>
          </c:extLst>
        </c:ser>
        <c:ser>
          <c:idx val="2"/>
          <c:order val="2"/>
          <c:tx>
            <c:strRef>
              <c:f>'Hoạt động giảng dạy'!$D$2</c:f>
              <c:strCache>
                <c:ptCount val="1"/>
                <c:pt idx="0">
                  <c:v>Đồng ý một phần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dạy'!$D$3:$D$9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29-469E-B1C1-12B7046961A9}"/>
            </c:ext>
          </c:extLst>
        </c:ser>
        <c:ser>
          <c:idx val="3"/>
          <c:order val="3"/>
          <c:tx>
            <c:strRef>
              <c:f>'Hoạt động giảng dạy'!$E$2</c:f>
              <c:strCache>
                <c:ptCount val="1"/>
                <c:pt idx="0">
                  <c:v>Không đồng 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dạy'!$E$3:$E$9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29-469E-B1C1-12B7046961A9}"/>
            </c:ext>
          </c:extLst>
        </c:ser>
        <c:ser>
          <c:idx val="4"/>
          <c:order val="4"/>
          <c:tx>
            <c:strRef>
              <c:f>'Hoạt động giảng dạy'!$F$2</c:f>
              <c:strCache>
                <c:ptCount val="1"/>
                <c:pt idx="0">
                  <c:v>Hoàn toàn không đồng ý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'Hoạt động giảng dạy'!$A$3:$A$9</c:f>
              <c:strCache>
                <c:ptCount val="7"/>
                <c:pt idx="0">
                  <c:v>1. Giảng viên thực hiện đúng kế hoạch dạy học, kiểm tra đánh giá theo đề cương học phần</c:v>
                </c:pt>
                <c:pt idx="1">
                  <c:v>2. Giảng viên khuyến khích suy nghĩ độc lập và ý kiến phản biện của người học; khơi dậy sự sáng tạo và đam mê học tập của người học</c:v>
                </c:pt>
                <c:pt idx="2">
                  <c:v>3. Giảng viên tạo nhiều cơ hội để người học chủ động học tập thông qua các hoạt động giao tiếp, làm việc nhóm</c:v>
                </c:pt>
                <c:pt idx="3">
                  <c:v>4. Hoạt động dạy học của giảng viên tạo điều kiện cho người học tiếp cận các phương pháp nghiên cứu, đưa ra ý tưởng mới, sáng tạo và thúc đẩy tinh thần khởi nghiệp</c:v>
                </c:pt>
                <c:pt idx="4">
                  <c:v>5. Giảng viên tổ chức hoạt động kiểm tra, đánh giá công bằng, tin cậy và phù hợp với chuẩn đầu ra học phần</c:v>
                </c:pt>
                <c:pt idx="5">
                  <c:v>6. Giảng viên sử dụng trang thiết bị và công cụ công nghệ thông tin phù hợp để dạy học hiệu quả</c:v>
                </c:pt>
                <c:pt idx="6">
                  <c:v>7. Giảng viên giải đáp kịp thời và thỏa đáng những yêu cầu, vướng mắc của người học trong và ngoài giờ lên lớp</c:v>
                </c:pt>
              </c:strCache>
            </c:strRef>
          </c:cat>
          <c:val>
            <c:numRef>
              <c:f>'Hoạt động giảng dạy'!$F$3:$F$9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29-469E-B1C1-12B7046961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4841104"/>
        <c:axId val="1674829456"/>
      </c:barChart>
      <c:catAx>
        <c:axId val="167484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4829456"/>
        <c:crosses val="autoZero"/>
        <c:auto val="1"/>
        <c:lblAlgn val="ctr"/>
        <c:lblOffset val="100"/>
        <c:noMultiLvlLbl val="0"/>
      </c:catAx>
      <c:valAx>
        <c:axId val="167482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484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Khảo</a:t>
            </a:r>
            <a:r>
              <a:rPr lang="en-US" sz="13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sát về k</a:t>
            </a:r>
            <a:r>
              <a:rPr lang="vi-VN" sz="1300" b="1">
                <a:latin typeface="Times New Roman" panose="02020603050405020304" pitchFamily="18" charset="0"/>
                <a:cs typeface="Times New Roman" panose="02020603050405020304" pitchFamily="18" charset="0"/>
              </a:rPr>
              <a:t>ết quả nhận được của người học </a:t>
            </a:r>
            <a:endParaRPr lang="en-US" sz="13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'Kết quả nhận được NH'!$A$3</c:f>
              <c:strCache>
                <c:ptCount val="1"/>
                <c:pt idx="0">
                  <c:v>1. Anh/chị hài lòng với phương pháp giảng dạy - học tập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NH'!$B$3:$F$3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1-4521-A3C9-717EE159A1A0}"/>
            </c:ext>
          </c:extLst>
        </c:ser>
        <c:ser>
          <c:idx val="1"/>
          <c:order val="1"/>
          <c:tx>
            <c:strRef>
              <c:f>'Kết quả nhận được NH'!$A$4</c:f>
              <c:strCache>
                <c:ptCount val="1"/>
                <c:pt idx="0">
                  <c:v>2. Anh/chị hài lòng với phương pháp kiểm tra - đánh giá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NH'!$B$4:$F$4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61-4521-A3C9-717EE159A1A0}"/>
            </c:ext>
          </c:extLst>
        </c:ser>
        <c:ser>
          <c:idx val="2"/>
          <c:order val="2"/>
          <c:tx>
            <c:strRef>
              <c:f>'Kết quả nhận được NH'!$A$5</c:f>
              <c:strCache>
                <c:ptCount val="1"/>
                <c:pt idx="0">
                  <c:v>3. Anh/chị hài lòng với điều kiện cơ sở vật chất và trang thiết bị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NH'!$B$5:$F$5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61-4521-A3C9-717EE159A1A0}"/>
            </c:ext>
          </c:extLst>
        </c:ser>
        <c:ser>
          <c:idx val="3"/>
          <c:order val="3"/>
          <c:tx>
            <c:strRef>
              <c:f>'Kết quả nhận được NH'!$A$6</c:f>
              <c:strCache>
                <c:ptCount val="1"/>
                <c:pt idx="0">
                  <c:v>4. Anh/chị cho biết mức độ đạt được CĐR học phần là phù hợp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NH'!$B$6:$F$6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61-4521-A3C9-717EE159A1A0}"/>
            </c:ext>
          </c:extLst>
        </c:ser>
        <c:ser>
          <c:idx val="4"/>
          <c:order val="4"/>
          <c:tx>
            <c:strRef>
              <c:f>'Kết quả nhận được NH'!$A$7</c:f>
              <c:strCache>
                <c:ptCount val="1"/>
                <c:pt idx="0">
                  <c:v>5. Anh/chị hài lòng về môi trường tâm lý, xã hội, cảnh quan phục vụ học tập và nghiên cứu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'Kết quả nhận được NH'!$B$2:$F$2</c:f>
              <c:strCache>
                <c:ptCount val="5"/>
                <c:pt idx="0">
                  <c:v>Hoàn toàn đồng ý</c:v>
                </c:pt>
                <c:pt idx="1">
                  <c:v>Đồng ý</c:v>
                </c:pt>
                <c:pt idx="2">
                  <c:v>Đồng ý một phần</c:v>
                </c:pt>
                <c:pt idx="3">
                  <c:v>Không đồng ý</c:v>
                </c:pt>
                <c:pt idx="4">
                  <c:v>Hoàn toàn không đồng ý</c:v>
                </c:pt>
              </c:strCache>
            </c:strRef>
          </c:cat>
          <c:val>
            <c:numRef>
              <c:f>'Kết quả nhận được NH'!$B$7:$F$7</c:f>
              <c:numCache>
                <c:formatCode>0.00%</c:formatCode>
                <c:ptCount val="5"/>
                <c:pt idx="0">
                  <c:v>0.6470588235294118</c:v>
                </c:pt>
                <c:pt idx="1">
                  <c:v>0.35294117647058826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61-4521-A3C9-717EE159A1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1417328"/>
        <c:axId val="1671409840"/>
      </c:barChart>
      <c:catAx>
        <c:axId val="16714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1409840"/>
        <c:crosses val="autoZero"/>
        <c:auto val="1"/>
        <c:lblAlgn val="ctr"/>
        <c:lblOffset val="100"/>
        <c:noMultiLvlLbl val="0"/>
      </c:catAx>
      <c:valAx>
        <c:axId val="167140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41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414479440069994E-2"/>
          <c:y val="0.68146009526586959"/>
          <c:w val="0.86517104111985998"/>
          <c:h val="0.29076226582788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5219700</xdr:colOff>
      <xdr:row>6</xdr:row>
      <xdr:rowOff>66674</xdr:rowOff>
    </xdr:from>
    <xdr:to>
      <xdr:col>6</xdr:col>
      <xdr:colOff>28575</xdr:colOff>
      <xdr:row>26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4457700</xdr:colOff>
      <xdr:row>11</xdr:row>
      <xdr:rowOff>180974</xdr:rowOff>
    </xdr:from>
    <xdr:to>
      <xdr:col>6</xdr:col>
      <xdr:colOff>28574</xdr:colOff>
      <xdr:row>33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4391025</xdr:colOff>
      <xdr:row>11</xdr:row>
      <xdr:rowOff>19050</xdr:rowOff>
    </xdr:from>
    <xdr:to>
      <xdr:col>6</xdr:col>
      <xdr:colOff>342900</xdr:colOff>
      <xdr:row>30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A4" sqref="A4:V21"/>
    </sheetView>
  </sheetViews>
  <sheetFormatPr defaultRowHeight="15.75"/>
  <cols>
    <col min="1" max="1" width="9.140625" style="1" customWidth="1"/>
    <col min="2" max="16384" width="9.140625" style="1"/>
  </cols>
  <sheetData>
    <row r="1" spans="1:22" ht="19.5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4" t="s">
        <v>0</v>
      </c>
      <c r="N1" s="4" t="s">
        <v>0</v>
      </c>
      <c r="O1" s="4" t="s">
        <v>0</v>
      </c>
      <c r="P1" s="4" t="s">
        <v>0</v>
      </c>
      <c r="Q1" s="4" t="s">
        <v>0</v>
      </c>
      <c r="R1" s="4" t="s">
        <v>0</v>
      </c>
      <c r="S1" s="4" t="s">
        <v>0</v>
      </c>
      <c r="T1" s="4" t="s">
        <v>0</v>
      </c>
      <c r="U1" s="4" t="s">
        <v>0</v>
      </c>
      <c r="V1" s="4" t="s">
        <v>0</v>
      </c>
    </row>
    <row r="2" spans="1:22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</row>
    <row r="4" spans="1:2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  <c r="U4" s="2" t="s">
        <v>22</v>
      </c>
      <c r="V4" s="2" t="s">
        <v>23</v>
      </c>
    </row>
    <row r="5" spans="1:22">
      <c r="A5" s="3">
        <v>1</v>
      </c>
      <c r="B5" s="3">
        <v>12198</v>
      </c>
      <c r="C5" s="3" t="s">
        <v>24</v>
      </c>
      <c r="D5" s="3" t="s">
        <v>24</v>
      </c>
      <c r="E5" s="3" t="s">
        <v>24</v>
      </c>
      <c r="F5" s="3" t="s">
        <v>25</v>
      </c>
      <c r="G5" s="3" t="s">
        <v>25</v>
      </c>
      <c r="H5" s="3" t="s">
        <v>25</v>
      </c>
      <c r="I5" s="3" t="s">
        <v>24</v>
      </c>
      <c r="J5" s="3" t="s">
        <v>25</v>
      </c>
      <c r="K5" s="3" t="s">
        <v>25</v>
      </c>
      <c r="L5" s="3" t="s">
        <v>25</v>
      </c>
      <c r="M5" s="3" t="s">
        <v>25</v>
      </c>
      <c r="N5" s="3" t="s">
        <v>25</v>
      </c>
      <c r="O5" s="3" t="s">
        <v>25</v>
      </c>
      <c r="P5" s="3" t="s">
        <v>25</v>
      </c>
      <c r="Q5" s="3" t="s">
        <v>24</v>
      </c>
      <c r="R5" s="3" t="s">
        <v>25</v>
      </c>
      <c r="S5" s="3" t="s">
        <v>25</v>
      </c>
      <c r="T5" s="3" t="s">
        <v>25</v>
      </c>
      <c r="U5" s="3" t="s">
        <v>25</v>
      </c>
      <c r="V5" s="3" t="s">
        <v>25</v>
      </c>
    </row>
    <row r="6" spans="1:22">
      <c r="A6" s="3">
        <v>2</v>
      </c>
      <c r="B6" s="3">
        <v>12199</v>
      </c>
      <c r="C6" s="3" t="s">
        <v>24</v>
      </c>
      <c r="D6" s="3" t="s">
        <v>24</v>
      </c>
      <c r="E6" s="3" t="s">
        <v>24</v>
      </c>
      <c r="F6" s="3" t="s">
        <v>26</v>
      </c>
      <c r="G6" s="3" t="s">
        <v>26</v>
      </c>
      <c r="H6" s="3" t="s">
        <v>26</v>
      </c>
      <c r="I6" s="3" t="s">
        <v>24</v>
      </c>
      <c r="J6" s="3" t="s">
        <v>26</v>
      </c>
      <c r="K6" s="3" t="s">
        <v>26</v>
      </c>
      <c r="L6" s="3" t="s">
        <v>26</v>
      </c>
      <c r="M6" s="3" t="s">
        <v>26</v>
      </c>
      <c r="N6" s="3" t="s">
        <v>26</v>
      </c>
      <c r="O6" s="3" t="s">
        <v>26</v>
      </c>
      <c r="P6" s="3" t="s">
        <v>26</v>
      </c>
      <c r="Q6" s="3" t="s">
        <v>24</v>
      </c>
      <c r="R6" s="3" t="s">
        <v>26</v>
      </c>
      <c r="S6" s="3" t="s">
        <v>26</v>
      </c>
      <c r="T6" s="3" t="s">
        <v>26</v>
      </c>
      <c r="U6" s="3" t="s">
        <v>26</v>
      </c>
      <c r="V6" s="3" t="s">
        <v>26</v>
      </c>
    </row>
    <row r="7" spans="1:22">
      <c r="A7" s="3">
        <v>3</v>
      </c>
      <c r="B7" s="3">
        <v>12200</v>
      </c>
      <c r="C7" s="3" t="s">
        <v>24</v>
      </c>
      <c r="D7" s="3" t="s">
        <v>24</v>
      </c>
      <c r="E7" s="3" t="s">
        <v>24</v>
      </c>
      <c r="F7" s="3" t="s">
        <v>26</v>
      </c>
      <c r="G7" s="3" t="s">
        <v>26</v>
      </c>
      <c r="H7" s="3" t="s">
        <v>26</v>
      </c>
      <c r="I7" s="3" t="s">
        <v>24</v>
      </c>
      <c r="J7" s="3" t="s">
        <v>26</v>
      </c>
      <c r="K7" s="3" t="s">
        <v>26</v>
      </c>
      <c r="L7" s="3" t="s">
        <v>26</v>
      </c>
      <c r="M7" s="3" t="s">
        <v>26</v>
      </c>
      <c r="N7" s="3" t="s">
        <v>26</v>
      </c>
      <c r="O7" s="3" t="s">
        <v>26</v>
      </c>
      <c r="P7" s="3" t="s">
        <v>26</v>
      </c>
      <c r="Q7" s="3" t="s">
        <v>24</v>
      </c>
      <c r="R7" s="3" t="s">
        <v>26</v>
      </c>
      <c r="S7" s="3" t="s">
        <v>26</v>
      </c>
      <c r="T7" s="3" t="s">
        <v>26</v>
      </c>
      <c r="U7" s="3" t="s">
        <v>26</v>
      </c>
      <c r="V7" s="3" t="s">
        <v>26</v>
      </c>
    </row>
    <row r="8" spans="1:22">
      <c r="A8" s="3">
        <v>4</v>
      </c>
      <c r="B8" s="3">
        <v>12206</v>
      </c>
      <c r="C8" s="3" t="s">
        <v>24</v>
      </c>
      <c r="D8" s="3" t="s">
        <v>24</v>
      </c>
      <c r="E8" s="3" t="s">
        <v>24</v>
      </c>
      <c r="F8" s="3" t="s">
        <v>25</v>
      </c>
      <c r="G8" s="3" t="s">
        <v>25</v>
      </c>
      <c r="H8" s="3" t="s">
        <v>25</v>
      </c>
      <c r="I8" s="3" t="s">
        <v>24</v>
      </c>
      <c r="J8" s="3" t="s">
        <v>25</v>
      </c>
      <c r="K8" s="3" t="s">
        <v>25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25</v>
      </c>
      <c r="Q8" s="3" t="s">
        <v>24</v>
      </c>
      <c r="R8" s="3" t="s">
        <v>25</v>
      </c>
      <c r="S8" s="3" t="s">
        <v>25</v>
      </c>
      <c r="T8" s="3" t="s">
        <v>25</v>
      </c>
      <c r="U8" s="3" t="s">
        <v>25</v>
      </c>
      <c r="V8" s="3" t="s">
        <v>25</v>
      </c>
    </row>
    <row r="9" spans="1:22">
      <c r="A9" s="3">
        <v>5</v>
      </c>
      <c r="B9" s="3">
        <v>12207</v>
      </c>
      <c r="C9" s="3" t="s">
        <v>24</v>
      </c>
      <c r="D9" s="3" t="s">
        <v>24</v>
      </c>
      <c r="E9" s="3" t="s">
        <v>24</v>
      </c>
      <c r="F9" s="3" t="s">
        <v>25</v>
      </c>
      <c r="G9" s="3" t="s">
        <v>25</v>
      </c>
      <c r="H9" s="3" t="s">
        <v>25</v>
      </c>
      <c r="I9" s="3" t="s">
        <v>24</v>
      </c>
      <c r="J9" s="3" t="s">
        <v>25</v>
      </c>
      <c r="K9" s="3" t="s">
        <v>25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25</v>
      </c>
      <c r="Q9" s="3" t="s">
        <v>24</v>
      </c>
      <c r="R9" s="3" t="s">
        <v>25</v>
      </c>
      <c r="S9" s="3" t="s">
        <v>25</v>
      </c>
      <c r="T9" s="3" t="s">
        <v>25</v>
      </c>
      <c r="U9" s="3" t="s">
        <v>25</v>
      </c>
      <c r="V9" s="3" t="s">
        <v>25</v>
      </c>
    </row>
    <row r="10" spans="1:22">
      <c r="A10" s="3">
        <v>6</v>
      </c>
      <c r="B10" s="3">
        <v>12215</v>
      </c>
      <c r="C10" s="3" t="s">
        <v>24</v>
      </c>
      <c r="D10" s="3" t="s">
        <v>24</v>
      </c>
      <c r="E10" s="3" t="s">
        <v>24</v>
      </c>
      <c r="F10" s="3" t="s">
        <v>26</v>
      </c>
      <c r="G10" s="3" t="s">
        <v>26</v>
      </c>
      <c r="H10" s="3" t="s">
        <v>26</v>
      </c>
      <c r="I10" s="3" t="s">
        <v>24</v>
      </c>
      <c r="J10" s="3" t="s">
        <v>26</v>
      </c>
      <c r="K10" s="3" t="s">
        <v>26</v>
      </c>
      <c r="L10" s="3" t="s">
        <v>26</v>
      </c>
      <c r="M10" s="3" t="s">
        <v>26</v>
      </c>
      <c r="N10" s="3" t="s">
        <v>26</v>
      </c>
      <c r="O10" s="3" t="s">
        <v>26</v>
      </c>
      <c r="P10" s="3" t="s">
        <v>26</v>
      </c>
      <c r="Q10" s="3" t="s">
        <v>24</v>
      </c>
      <c r="R10" s="3" t="s">
        <v>26</v>
      </c>
      <c r="S10" s="3" t="s">
        <v>26</v>
      </c>
      <c r="T10" s="3" t="s">
        <v>26</v>
      </c>
      <c r="U10" s="3" t="s">
        <v>26</v>
      </c>
      <c r="V10" s="3" t="s">
        <v>26</v>
      </c>
    </row>
    <row r="11" spans="1:22">
      <c r="A11" s="3">
        <v>7</v>
      </c>
      <c r="B11" s="3">
        <v>12218</v>
      </c>
      <c r="C11" s="3" t="s">
        <v>24</v>
      </c>
      <c r="D11" s="3" t="s">
        <v>24</v>
      </c>
      <c r="E11" s="3" t="s">
        <v>24</v>
      </c>
      <c r="F11" s="3" t="s">
        <v>25</v>
      </c>
      <c r="G11" s="3" t="s">
        <v>25</v>
      </c>
      <c r="H11" s="3" t="s">
        <v>25</v>
      </c>
      <c r="I11" s="3" t="s">
        <v>24</v>
      </c>
      <c r="J11" s="3" t="s">
        <v>25</v>
      </c>
      <c r="K11" s="3" t="s">
        <v>25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25</v>
      </c>
      <c r="Q11" s="3" t="s">
        <v>24</v>
      </c>
      <c r="R11" s="3" t="s">
        <v>25</v>
      </c>
      <c r="S11" s="3" t="s">
        <v>25</v>
      </c>
      <c r="T11" s="3" t="s">
        <v>25</v>
      </c>
      <c r="U11" s="3" t="s">
        <v>25</v>
      </c>
      <c r="V11" s="3" t="s">
        <v>25</v>
      </c>
    </row>
    <row r="12" spans="1:22">
      <c r="A12" s="3">
        <v>8</v>
      </c>
      <c r="B12" s="3">
        <v>12241</v>
      </c>
      <c r="C12" s="3" t="s">
        <v>24</v>
      </c>
      <c r="D12" s="3" t="s">
        <v>24</v>
      </c>
      <c r="E12" s="3" t="s">
        <v>24</v>
      </c>
      <c r="F12" s="3" t="s">
        <v>25</v>
      </c>
      <c r="G12" s="3" t="s">
        <v>26</v>
      </c>
      <c r="H12" s="3" t="s">
        <v>26</v>
      </c>
      <c r="I12" s="3" t="s">
        <v>24</v>
      </c>
      <c r="J12" s="3" t="s">
        <v>25</v>
      </c>
      <c r="K12" s="3" t="s">
        <v>26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25</v>
      </c>
      <c r="Q12" s="3" t="s">
        <v>24</v>
      </c>
      <c r="R12" s="3" t="s">
        <v>25</v>
      </c>
      <c r="S12" s="3" t="s">
        <v>25</v>
      </c>
      <c r="T12" s="3" t="s">
        <v>25</v>
      </c>
      <c r="U12" s="3" t="s">
        <v>25</v>
      </c>
      <c r="V12" s="3" t="s">
        <v>25</v>
      </c>
    </row>
    <row r="13" spans="1:22">
      <c r="A13" s="3">
        <v>9</v>
      </c>
      <c r="B13" s="3">
        <v>12242</v>
      </c>
      <c r="C13" s="3" t="s">
        <v>24</v>
      </c>
      <c r="D13" s="3" t="s">
        <v>24</v>
      </c>
      <c r="E13" s="3" t="s">
        <v>24</v>
      </c>
      <c r="F13" s="3" t="s">
        <v>25</v>
      </c>
      <c r="G13" s="3" t="s">
        <v>25</v>
      </c>
      <c r="H13" s="3" t="s">
        <v>25</v>
      </c>
      <c r="I13" s="3" t="s">
        <v>24</v>
      </c>
      <c r="J13" s="3" t="s">
        <v>26</v>
      </c>
      <c r="K13" s="3" t="s">
        <v>25</v>
      </c>
      <c r="L13" s="3" t="s">
        <v>26</v>
      </c>
      <c r="M13" s="3" t="s">
        <v>25</v>
      </c>
      <c r="N13" s="3" t="s">
        <v>25</v>
      </c>
      <c r="O13" s="3" t="s">
        <v>26</v>
      </c>
      <c r="P13" s="3" t="s">
        <v>25</v>
      </c>
      <c r="Q13" s="3" t="s">
        <v>24</v>
      </c>
      <c r="R13" s="3" t="s">
        <v>25</v>
      </c>
      <c r="S13" s="3" t="s">
        <v>25</v>
      </c>
      <c r="T13" s="3" t="s">
        <v>25</v>
      </c>
      <c r="U13" s="3" t="s">
        <v>25</v>
      </c>
      <c r="V13" s="3" t="s">
        <v>25</v>
      </c>
    </row>
    <row r="14" spans="1:22">
      <c r="A14" s="3">
        <v>10</v>
      </c>
      <c r="B14" s="3">
        <v>12243</v>
      </c>
      <c r="C14" s="3" t="s">
        <v>24</v>
      </c>
      <c r="D14" s="3" t="s">
        <v>24</v>
      </c>
      <c r="E14" s="3" t="s">
        <v>24</v>
      </c>
      <c r="F14" s="3" t="s">
        <v>25</v>
      </c>
      <c r="G14" s="3" t="s">
        <v>25</v>
      </c>
      <c r="H14" s="3" t="s">
        <v>25</v>
      </c>
      <c r="I14" s="3" t="s">
        <v>24</v>
      </c>
      <c r="J14" s="3" t="s">
        <v>25</v>
      </c>
      <c r="K14" s="3" t="s">
        <v>25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25</v>
      </c>
      <c r="Q14" s="3" t="s">
        <v>24</v>
      </c>
      <c r="R14" s="3" t="s">
        <v>25</v>
      </c>
      <c r="S14" s="3" t="s">
        <v>25</v>
      </c>
      <c r="T14" s="3" t="s">
        <v>25</v>
      </c>
      <c r="U14" s="3" t="s">
        <v>25</v>
      </c>
      <c r="V14" s="3" t="s">
        <v>25</v>
      </c>
    </row>
    <row r="15" spans="1:22">
      <c r="A15" s="3">
        <v>11</v>
      </c>
      <c r="B15" s="3">
        <v>12253</v>
      </c>
      <c r="C15" s="3" t="s">
        <v>24</v>
      </c>
      <c r="D15" s="3" t="s">
        <v>24</v>
      </c>
      <c r="E15" s="3" t="s">
        <v>24</v>
      </c>
      <c r="F15" s="3" t="s">
        <v>26</v>
      </c>
      <c r="G15" s="3" t="s">
        <v>26</v>
      </c>
      <c r="H15" s="3" t="s">
        <v>26</v>
      </c>
      <c r="I15" s="3" t="s">
        <v>24</v>
      </c>
      <c r="J15" s="3" t="s">
        <v>26</v>
      </c>
      <c r="K15" s="3" t="s">
        <v>26</v>
      </c>
      <c r="L15" s="3" t="s">
        <v>26</v>
      </c>
      <c r="M15" s="3" t="s">
        <v>26</v>
      </c>
      <c r="N15" s="3" t="s">
        <v>26</v>
      </c>
      <c r="O15" s="3" t="s">
        <v>26</v>
      </c>
      <c r="P15" s="3" t="s">
        <v>26</v>
      </c>
      <c r="Q15" s="3" t="s">
        <v>24</v>
      </c>
      <c r="R15" s="3" t="s">
        <v>26</v>
      </c>
      <c r="S15" s="3" t="s">
        <v>26</v>
      </c>
      <c r="T15" s="3" t="s">
        <v>26</v>
      </c>
      <c r="U15" s="3" t="s">
        <v>26</v>
      </c>
      <c r="V15" s="3" t="s">
        <v>26</v>
      </c>
    </row>
    <row r="16" spans="1:22">
      <c r="A16" s="3">
        <v>12</v>
      </c>
      <c r="B16" s="3">
        <v>12254</v>
      </c>
      <c r="C16" s="3" t="s">
        <v>24</v>
      </c>
      <c r="D16" s="3" t="s">
        <v>24</v>
      </c>
      <c r="E16" s="3" t="s">
        <v>24</v>
      </c>
      <c r="F16" s="3" t="s">
        <v>26</v>
      </c>
      <c r="G16" s="3" t="s">
        <v>26</v>
      </c>
      <c r="H16" s="3" t="s">
        <v>26</v>
      </c>
      <c r="I16" s="3" t="s">
        <v>24</v>
      </c>
      <c r="J16" s="3" t="s">
        <v>26</v>
      </c>
      <c r="K16" s="3" t="s">
        <v>26</v>
      </c>
      <c r="L16" s="3" t="s">
        <v>26</v>
      </c>
      <c r="M16" s="3" t="s">
        <v>26</v>
      </c>
      <c r="N16" s="3" t="s">
        <v>26</v>
      </c>
      <c r="O16" s="3" t="s">
        <v>26</v>
      </c>
      <c r="P16" s="3" t="s">
        <v>26</v>
      </c>
      <c r="Q16" s="3" t="s">
        <v>24</v>
      </c>
      <c r="R16" s="3" t="s">
        <v>26</v>
      </c>
      <c r="S16" s="3" t="s">
        <v>26</v>
      </c>
      <c r="T16" s="3" t="s">
        <v>26</v>
      </c>
      <c r="U16" s="3" t="s">
        <v>26</v>
      </c>
      <c r="V16" s="3" t="s">
        <v>26</v>
      </c>
    </row>
    <row r="17" spans="1:22">
      <c r="A17" s="3">
        <v>13</v>
      </c>
      <c r="B17" s="3">
        <v>12255</v>
      </c>
      <c r="C17" s="3" t="s">
        <v>24</v>
      </c>
      <c r="D17" s="3" t="s">
        <v>24</v>
      </c>
      <c r="E17" s="3" t="s">
        <v>24</v>
      </c>
      <c r="F17" s="3" t="s">
        <v>26</v>
      </c>
      <c r="G17" s="3" t="s">
        <v>26</v>
      </c>
      <c r="H17" s="3" t="s">
        <v>26</v>
      </c>
      <c r="I17" s="3" t="s">
        <v>24</v>
      </c>
      <c r="J17" s="3" t="s">
        <v>26</v>
      </c>
      <c r="K17" s="3" t="s">
        <v>26</v>
      </c>
      <c r="L17" s="3" t="s">
        <v>26</v>
      </c>
      <c r="M17" s="3" t="s">
        <v>26</v>
      </c>
      <c r="N17" s="3" t="s">
        <v>26</v>
      </c>
      <c r="O17" s="3" t="s">
        <v>26</v>
      </c>
      <c r="P17" s="3" t="s">
        <v>26</v>
      </c>
      <c r="Q17" s="3" t="s">
        <v>24</v>
      </c>
      <c r="R17" s="3" t="s">
        <v>26</v>
      </c>
      <c r="S17" s="3" t="s">
        <v>26</v>
      </c>
      <c r="T17" s="3" t="s">
        <v>26</v>
      </c>
      <c r="U17" s="3" t="s">
        <v>26</v>
      </c>
      <c r="V17" s="3" t="s">
        <v>26</v>
      </c>
    </row>
    <row r="18" spans="1:22">
      <c r="A18" s="3">
        <v>14</v>
      </c>
      <c r="B18" s="3">
        <v>12261</v>
      </c>
      <c r="C18" s="3" t="s">
        <v>24</v>
      </c>
      <c r="D18" s="3" t="s">
        <v>24</v>
      </c>
      <c r="E18" s="3" t="s">
        <v>24</v>
      </c>
      <c r="F18" s="3" t="s">
        <v>25</v>
      </c>
      <c r="G18" s="3" t="s">
        <v>25</v>
      </c>
      <c r="H18" s="3" t="s">
        <v>25</v>
      </c>
      <c r="I18" s="3" t="s">
        <v>24</v>
      </c>
      <c r="J18" s="3" t="s">
        <v>25</v>
      </c>
      <c r="K18" s="3" t="s">
        <v>25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25</v>
      </c>
      <c r="Q18" s="3" t="s">
        <v>24</v>
      </c>
      <c r="R18" s="3" t="s">
        <v>25</v>
      </c>
      <c r="S18" s="3" t="s">
        <v>25</v>
      </c>
      <c r="T18" s="3" t="s">
        <v>25</v>
      </c>
      <c r="U18" s="3" t="s">
        <v>25</v>
      </c>
      <c r="V18" s="3" t="s">
        <v>25</v>
      </c>
    </row>
    <row r="19" spans="1:22">
      <c r="A19" s="3">
        <v>15</v>
      </c>
      <c r="B19" s="3">
        <v>12262</v>
      </c>
      <c r="C19" s="3" t="s">
        <v>24</v>
      </c>
      <c r="D19" s="3" t="s">
        <v>24</v>
      </c>
      <c r="E19" s="3" t="s">
        <v>24</v>
      </c>
      <c r="F19" s="3" t="s">
        <v>25</v>
      </c>
      <c r="G19" s="3" t="s">
        <v>25</v>
      </c>
      <c r="H19" s="3" t="s">
        <v>25</v>
      </c>
      <c r="I19" s="3" t="s">
        <v>24</v>
      </c>
      <c r="J19" s="3" t="s">
        <v>25</v>
      </c>
      <c r="K19" s="3" t="s">
        <v>25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25</v>
      </c>
      <c r="Q19" s="3" t="s">
        <v>24</v>
      </c>
      <c r="R19" s="3" t="s">
        <v>25</v>
      </c>
      <c r="S19" s="3" t="s">
        <v>25</v>
      </c>
      <c r="T19" s="3" t="s">
        <v>25</v>
      </c>
      <c r="U19" s="3" t="s">
        <v>25</v>
      </c>
      <c r="V19" s="3" t="s">
        <v>25</v>
      </c>
    </row>
    <row r="20" spans="1:22">
      <c r="A20" s="3">
        <v>16</v>
      </c>
      <c r="B20" s="3">
        <v>12263</v>
      </c>
      <c r="C20" s="3" t="s">
        <v>24</v>
      </c>
      <c r="D20" s="3" t="s">
        <v>24</v>
      </c>
      <c r="E20" s="3" t="s">
        <v>24</v>
      </c>
      <c r="F20" s="3" t="s">
        <v>25</v>
      </c>
      <c r="G20" s="3" t="s">
        <v>25</v>
      </c>
      <c r="H20" s="3" t="s">
        <v>25</v>
      </c>
      <c r="I20" s="3" t="s">
        <v>24</v>
      </c>
      <c r="J20" s="3" t="s">
        <v>25</v>
      </c>
      <c r="K20" s="3" t="s">
        <v>25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25</v>
      </c>
      <c r="Q20" s="3" t="s">
        <v>24</v>
      </c>
      <c r="R20" s="3" t="s">
        <v>25</v>
      </c>
      <c r="S20" s="3" t="s">
        <v>25</v>
      </c>
      <c r="T20" s="3" t="s">
        <v>25</v>
      </c>
      <c r="U20" s="3" t="s">
        <v>25</v>
      </c>
      <c r="V20" s="3" t="s">
        <v>25</v>
      </c>
    </row>
    <row r="21" spans="1:22">
      <c r="A21" s="3">
        <v>17</v>
      </c>
      <c r="B21" s="3">
        <v>12264</v>
      </c>
      <c r="C21" s="3" t="s">
        <v>24</v>
      </c>
      <c r="D21" s="3" t="s">
        <v>24</v>
      </c>
      <c r="E21" s="3" t="s">
        <v>24</v>
      </c>
      <c r="F21" s="3" t="s">
        <v>25</v>
      </c>
      <c r="G21" s="3" t="s">
        <v>25</v>
      </c>
      <c r="H21" s="3" t="s">
        <v>25</v>
      </c>
      <c r="I21" s="3" t="s">
        <v>24</v>
      </c>
      <c r="J21" s="3" t="s">
        <v>25</v>
      </c>
      <c r="K21" s="3" t="s">
        <v>25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25</v>
      </c>
      <c r="Q21" s="3" t="s">
        <v>24</v>
      </c>
      <c r="R21" s="3" t="s">
        <v>25</v>
      </c>
      <c r="S21" s="3" t="s">
        <v>25</v>
      </c>
      <c r="T21" s="3" t="s">
        <v>25</v>
      </c>
      <c r="U21" s="3" t="s">
        <v>25</v>
      </c>
      <c r="V21" s="3" t="s">
        <v>25</v>
      </c>
    </row>
    <row r="22" spans="1:22">
      <c r="A22" s="6" t="s">
        <v>27</v>
      </c>
      <c r="B22" s="6" t="s">
        <v>27</v>
      </c>
      <c r="C22" s="6" t="s">
        <v>27</v>
      </c>
      <c r="D22" s="6" t="s">
        <v>27</v>
      </c>
      <c r="E22" s="6" t="s">
        <v>27</v>
      </c>
    </row>
    <row r="23" spans="1:22">
      <c r="A23" s="5" t="s">
        <v>28</v>
      </c>
      <c r="B23" s="5" t="s">
        <v>28</v>
      </c>
      <c r="C23" s="5" t="s">
        <v>28</v>
      </c>
      <c r="D23" s="5" t="s">
        <v>28</v>
      </c>
      <c r="E23" s="5" t="s">
        <v>28</v>
      </c>
    </row>
  </sheetData>
  <mergeCells count="4">
    <mergeCell ref="A1:V1"/>
    <mergeCell ref="A2:V2"/>
    <mergeCell ref="A22:E22"/>
    <mergeCell ref="A23:E23"/>
  </mergeCells>
  <pageMargins left="0.5" right="0.25" top="0.5" bottom="0.5" header="0.25" footer="0.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4"/>
  <sheetViews>
    <sheetView topLeftCell="A70" workbookViewId="0">
      <selection activeCell="B80" sqref="B80:B84"/>
    </sheetView>
  </sheetViews>
  <sheetFormatPr defaultRowHeight="15"/>
  <cols>
    <col min="1" max="1" width="136.42578125" customWidth="1"/>
    <col min="2" max="2" width="9" customWidth="1"/>
    <col min="3" max="3" width="8.7109375" customWidth="1"/>
    <col min="4" max="4" width="11.42578125" customWidth="1"/>
  </cols>
  <sheetData>
    <row r="2" spans="1:21">
      <c r="A2" t="s">
        <v>2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>
        <v>7</v>
      </c>
      <c r="L2">
        <v>8</v>
      </c>
      <c r="M2">
        <v>9</v>
      </c>
      <c r="N2">
        <v>10</v>
      </c>
      <c r="O2">
        <v>11</v>
      </c>
      <c r="P2">
        <v>12</v>
      </c>
      <c r="Q2">
        <v>13</v>
      </c>
      <c r="R2">
        <v>14</v>
      </c>
      <c r="S2">
        <v>15</v>
      </c>
      <c r="T2">
        <v>16</v>
      </c>
      <c r="U2">
        <v>17</v>
      </c>
    </row>
    <row r="3" spans="1:21">
      <c r="A3" t="s">
        <v>3</v>
      </c>
      <c r="E3">
        <v>12198</v>
      </c>
      <c r="F3">
        <v>12199</v>
      </c>
      <c r="G3">
        <v>12200</v>
      </c>
      <c r="H3">
        <v>12206</v>
      </c>
      <c r="I3">
        <v>12207</v>
      </c>
      <c r="J3">
        <v>12215</v>
      </c>
      <c r="K3">
        <v>12218</v>
      </c>
      <c r="L3">
        <v>12241</v>
      </c>
      <c r="M3">
        <v>12242</v>
      </c>
      <c r="N3">
        <v>12243</v>
      </c>
      <c r="O3">
        <v>12253</v>
      </c>
      <c r="P3">
        <v>12254</v>
      </c>
      <c r="Q3">
        <v>12255</v>
      </c>
      <c r="R3">
        <v>12261</v>
      </c>
      <c r="S3">
        <v>12262</v>
      </c>
      <c r="T3">
        <v>12263</v>
      </c>
      <c r="U3">
        <v>12264</v>
      </c>
    </row>
    <row r="4" spans="1:21">
      <c r="A4" t="s">
        <v>4</v>
      </c>
      <c r="E4" t="s">
        <v>24</v>
      </c>
      <c r="F4" t="s">
        <v>24</v>
      </c>
      <c r="G4" t="s">
        <v>24</v>
      </c>
      <c r="H4" t="s">
        <v>24</v>
      </c>
      <c r="I4" t="s">
        <v>24</v>
      </c>
      <c r="J4" t="s">
        <v>24</v>
      </c>
      <c r="K4" t="s">
        <v>24</v>
      </c>
      <c r="L4" t="s">
        <v>24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24</v>
      </c>
      <c r="S4" t="s">
        <v>24</v>
      </c>
      <c r="T4" t="s">
        <v>24</v>
      </c>
      <c r="U4" t="s">
        <v>24</v>
      </c>
    </row>
    <row r="5" spans="1:21">
      <c r="A5" s="7" t="s">
        <v>5</v>
      </c>
      <c r="B5" s="7"/>
      <c r="C5" s="7"/>
      <c r="D5" s="7"/>
      <c r="E5" t="s">
        <v>24</v>
      </c>
      <c r="F5" t="s">
        <v>24</v>
      </c>
      <c r="G5" t="s">
        <v>24</v>
      </c>
      <c r="H5" t="s">
        <v>24</v>
      </c>
      <c r="I5" t="s">
        <v>24</v>
      </c>
      <c r="J5" t="s">
        <v>24</v>
      </c>
      <c r="K5" t="s">
        <v>24</v>
      </c>
      <c r="L5" t="s">
        <v>24</v>
      </c>
      <c r="M5" t="s">
        <v>24</v>
      </c>
      <c r="N5" t="s">
        <v>24</v>
      </c>
      <c r="O5" t="s">
        <v>24</v>
      </c>
      <c r="P5" t="s">
        <v>24</v>
      </c>
      <c r="Q5" t="s">
        <v>24</v>
      </c>
      <c r="R5" t="s">
        <v>24</v>
      </c>
      <c r="S5" t="s">
        <v>24</v>
      </c>
      <c r="T5" t="s">
        <v>24</v>
      </c>
      <c r="U5" t="s">
        <v>24</v>
      </c>
    </row>
    <row r="6" spans="1:21">
      <c r="A6" s="7" t="s">
        <v>6</v>
      </c>
      <c r="B6" s="7"/>
      <c r="C6" s="7"/>
      <c r="D6" s="7"/>
      <c r="E6" t="s">
        <v>24</v>
      </c>
      <c r="F6" t="s">
        <v>24</v>
      </c>
      <c r="G6" t="s">
        <v>24</v>
      </c>
      <c r="H6" t="s">
        <v>24</v>
      </c>
      <c r="I6" t="s">
        <v>24</v>
      </c>
      <c r="J6" t="s">
        <v>24</v>
      </c>
      <c r="K6" t="s">
        <v>24</v>
      </c>
      <c r="L6" t="s">
        <v>24</v>
      </c>
      <c r="M6" t="s">
        <v>24</v>
      </c>
      <c r="N6" t="s">
        <v>24</v>
      </c>
      <c r="O6" t="s">
        <v>24</v>
      </c>
      <c r="P6" t="s">
        <v>24</v>
      </c>
      <c r="Q6" t="s">
        <v>24</v>
      </c>
      <c r="R6" t="s">
        <v>24</v>
      </c>
      <c r="S6" t="s">
        <v>24</v>
      </c>
      <c r="T6" t="s">
        <v>24</v>
      </c>
      <c r="U6" t="s">
        <v>24</v>
      </c>
    </row>
    <row r="7" spans="1:21">
      <c r="A7" t="s">
        <v>7</v>
      </c>
      <c r="B7" s="10">
        <f>D7/17</f>
        <v>0.6470588235294118</v>
      </c>
      <c r="C7">
        <f>SUM(D7:D10)</f>
        <v>17</v>
      </c>
      <c r="D7">
        <f>COUNTIF(E$7:U$7,"5")</f>
        <v>11</v>
      </c>
      <c r="E7" t="s">
        <v>25</v>
      </c>
      <c r="F7" t="s">
        <v>26</v>
      </c>
      <c r="G7" t="s">
        <v>26</v>
      </c>
      <c r="H7" t="s">
        <v>25</v>
      </c>
      <c r="I7" t="s">
        <v>25</v>
      </c>
      <c r="J7" t="s">
        <v>26</v>
      </c>
      <c r="K7" t="s">
        <v>25</v>
      </c>
      <c r="L7" t="s">
        <v>25</v>
      </c>
      <c r="M7" t="s">
        <v>25</v>
      </c>
      <c r="N7" t="s">
        <v>25</v>
      </c>
      <c r="O7" t="s">
        <v>26</v>
      </c>
      <c r="P7" t="s">
        <v>26</v>
      </c>
      <c r="Q7" t="s">
        <v>26</v>
      </c>
      <c r="R7" t="s">
        <v>25</v>
      </c>
      <c r="S7" t="s">
        <v>25</v>
      </c>
      <c r="T7" t="s">
        <v>25</v>
      </c>
      <c r="U7" t="s">
        <v>25</v>
      </c>
    </row>
    <row r="8" spans="1:21">
      <c r="B8" s="10">
        <f t="shared" ref="B8:B71" si="0">D8/17</f>
        <v>0.35294117647058826</v>
      </c>
      <c r="D8">
        <f>COUNTIF(E$7:U$7,"4")</f>
        <v>6</v>
      </c>
    </row>
    <row r="9" spans="1:21">
      <c r="B9" s="10">
        <f t="shared" si="0"/>
        <v>0</v>
      </c>
      <c r="D9">
        <f>COUNTIF(E$7:U$7,"3")</f>
        <v>0</v>
      </c>
    </row>
    <row r="10" spans="1:21">
      <c r="B10" s="10">
        <f t="shared" si="0"/>
        <v>0</v>
      </c>
      <c r="D10">
        <f>COUNTIF(E$7:U$7,"2")</f>
        <v>0</v>
      </c>
    </row>
    <row r="11" spans="1:21">
      <c r="B11" s="10">
        <f t="shared" si="0"/>
        <v>0</v>
      </c>
      <c r="D11">
        <f>COUNTIF(E$7:U$7,"1")</f>
        <v>0</v>
      </c>
    </row>
    <row r="12" spans="1:21">
      <c r="A12" t="s">
        <v>8</v>
      </c>
      <c r="B12" s="10">
        <f t="shared" si="0"/>
        <v>0.58823529411764708</v>
      </c>
      <c r="C12">
        <f>SUM(D12:D15)</f>
        <v>17</v>
      </c>
      <c r="D12">
        <f>COUNTIF(E$12:U$12,"5")</f>
        <v>10</v>
      </c>
      <c r="E12" t="s">
        <v>25</v>
      </c>
      <c r="F12" t="s">
        <v>26</v>
      </c>
      <c r="G12" t="s">
        <v>26</v>
      </c>
      <c r="H12" t="s">
        <v>25</v>
      </c>
      <c r="I12" t="s">
        <v>25</v>
      </c>
      <c r="J12" t="s">
        <v>26</v>
      </c>
      <c r="K12" t="s">
        <v>25</v>
      </c>
      <c r="L12" t="s">
        <v>26</v>
      </c>
      <c r="M12" t="s">
        <v>25</v>
      </c>
      <c r="N12" t="s">
        <v>25</v>
      </c>
      <c r="O12" t="s">
        <v>26</v>
      </c>
      <c r="P12" t="s">
        <v>26</v>
      </c>
      <c r="Q12" t="s">
        <v>26</v>
      </c>
      <c r="R12" t="s">
        <v>25</v>
      </c>
      <c r="S12" t="s">
        <v>25</v>
      </c>
      <c r="T12" t="s">
        <v>25</v>
      </c>
      <c r="U12" t="s">
        <v>25</v>
      </c>
    </row>
    <row r="13" spans="1:21">
      <c r="B13" s="10">
        <f t="shared" si="0"/>
        <v>0.41176470588235292</v>
      </c>
      <c r="D13">
        <f>COUNTIF(E$12:U$12,"4")</f>
        <v>7</v>
      </c>
    </row>
    <row r="14" spans="1:21">
      <c r="B14" s="10">
        <f t="shared" si="0"/>
        <v>0</v>
      </c>
      <c r="D14">
        <f>COUNTIF(E$12:U$12,"3")</f>
        <v>0</v>
      </c>
    </row>
    <row r="15" spans="1:21">
      <c r="B15" s="10">
        <f t="shared" si="0"/>
        <v>0</v>
      </c>
      <c r="D15">
        <f>COUNTIF(E$12:U$12,"2")</f>
        <v>0</v>
      </c>
    </row>
    <row r="16" spans="1:21">
      <c r="B16" s="10">
        <f t="shared" si="0"/>
        <v>0</v>
      </c>
      <c r="D16">
        <f>COUNTIF(E$12:U$12,"1")</f>
        <v>0</v>
      </c>
    </row>
    <row r="17" spans="1:21">
      <c r="A17" t="s">
        <v>9</v>
      </c>
      <c r="B17" s="10">
        <f t="shared" si="0"/>
        <v>0.58823529411764708</v>
      </c>
      <c r="C17">
        <f>SUM(D17:D20)</f>
        <v>17</v>
      </c>
      <c r="D17">
        <f>COUNTIF(E$17:U$17,"5")</f>
        <v>10</v>
      </c>
      <c r="E17" t="s">
        <v>25</v>
      </c>
      <c r="F17" t="s">
        <v>26</v>
      </c>
      <c r="G17" t="s">
        <v>26</v>
      </c>
      <c r="H17" t="s">
        <v>25</v>
      </c>
      <c r="I17" t="s">
        <v>25</v>
      </c>
      <c r="J17" t="s">
        <v>26</v>
      </c>
      <c r="K17" t="s">
        <v>25</v>
      </c>
      <c r="L17" t="s">
        <v>26</v>
      </c>
      <c r="M17" t="s">
        <v>25</v>
      </c>
      <c r="N17" t="s">
        <v>25</v>
      </c>
      <c r="O17" t="s">
        <v>26</v>
      </c>
      <c r="P17" t="s">
        <v>26</v>
      </c>
      <c r="Q17" t="s">
        <v>26</v>
      </c>
      <c r="R17" t="s">
        <v>25</v>
      </c>
      <c r="S17" t="s">
        <v>25</v>
      </c>
      <c r="T17" t="s">
        <v>25</v>
      </c>
      <c r="U17" t="s">
        <v>25</v>
      </c>
    </row>
    <row r="18" spans="1:21">
      <c r="B18" s="10">
        <f t="shared" si="0"/>
        <v>0.41176470588235292</v>
      </c>
      <c r="D18">
        <f>COUNTIF(E$17:U$17,"4")</f>
        <v>7</v>
      </c>
    </row>
    <row r="19" spans="1:21">
      <c r="B19" s="10">
        <f t="shared" si="0"/>
        <v>0</v>
      </c>
      <c r="D19">
        <f>COUNTIF(E$17:U$17,"3")</f>
        <v>0</v>
      </c>
    </row>
    <row r="20" spans="1:21">
      <c r="B20" s="10">
        <f t="shared" si="0"/>
        <v>0</v>
      </c>
      <c r="D20">
        <f>COUNTIF(E$17:U$17,"2")</f>
        <v>0</v>
      </c>
    </row>
    <row r="21" spans="1:21">
      <c r="B21" s="10">
        <f t="shared" si="0"/>
        <v>0</v>
      </c>
      <c r="D21">
        <f>COUNTIF(E$17:U$17,"1")</f>
        <v>0</v>
      </c>
    </row>
    <row r="22" spans="1:21">
      <c r="B22" s="10"/>
    </row>
    <row r="23" spans="1:21">
      <c r="A23" s="7" t="s">
        <v>10</v>
      </c>
      <c r="B23" s="10"/>
      <c r="C23" s="7"/>
      <c r="E23" t="s">
        <v>24</v>
      </c>
      <c r="F23" t="s">
        <v>24</v>
      </c>
      <c r="G23" t="s">
        <v>24</v>
      </c>
      <c r="H23" t="s">
        <v>24</v>
      </c>
      <c r="I23" t="s">
        <v>24</v>
      </c>
      <c r="J23" t="s">
        <v>24</v>
      </c>
      <c r="K23" t="s">
        <v>24</v>
      </c>
      <c r="L23" t="s">
        <v>24</v>
      </c>
      <c r="M23" t="s">
        <v>24</v>
      </c>
      <c r="N23" t="s">
        <v>24</v>
      </c>
      <c r="O23" t="s">
        <v>24</v>
      </c>
      <c r="P23" t="s">
        <v>24</v>
      </c>
      <c r="Q23" t="s">
        <v>24</v>
      </c>
      <c r="R23" t="s">
        <v>24</v>
      </c>
      <c r="S23" t="s">
        <v>24</v>
      </c>
      <c r="T23" t="s">
        <v>24</v>
      </c>
      <c r="U23" t="s">
        <v>24</v>
      </c>
    </row>
    <row r="24" spans="1:21">
      <c r="A24" t="s">
        <v>11</v>
      </c>
      <c r="B24" s="10">
        <f t="shared" si="0"/>
        <v>0.58823529411764708</v>
      </c>
      <c r="C24">
        <f>SUM(D24:D27)</f>
        <v>17</v>
      </c>
      <c r="D24">
        <f>COUNTIF(E$24:U$24,"5")</f>
        <v>10</v>
      </c>
      <c r="E24" t="s">
        <v>25</v>
      </c>
      <c r="F24" t="s">
        <v>26</v>
      </c>
      <c r="G24" t="s">
        <v>26</v>
      </c>
      <c r="H24" t="s">
        <v>25</v>
      </c>
      <c r="I24" t="s">
        <v>25</v>
      </c>
      <c r="J24" t="s">
        <v>26</v>
      </c>
      <c r="K24" t="s">
        <v>25</v>
      </c>
      <c r="L24" t="s">
        <v>25</v>
      </c>
      <c r="M24" t="s">
        <v>26</v>
      </c>
      <c r="N24" t="s">
        <v>25</v>
      </c>
      <c r="O24" t="s">
        <v>26</v>
      </c>
      <c r="P24" t="s">
        <v>26</v>
      </c>
      <c r="Q24" t="s">
        <v>26</v>
      </c>
      <c r="R24" t="s">
        <v>25</v>
      </c>
      <c r="S24" t="s">
        <v>25</v>
      </c>
      <c r="T24" t="s">
        <v>25</v>
      </c>
      <c r="U24" t="s">
        <v>25</v>
      </c>
    </row>
    <row r="25" spans="1:21">
      <c r="B25" s="10">
        <f t="shared" si="0"/>
        <v>0.41176470588235292</v>
      </c>
      <c r="D25">
        <f>COUNTIF(E$24:U$24,"4")</f>
        <v>7</v>
      </c>
    </row>
    <row r="26" spans="1:21">
      <c r="B26" s="10">
        <f t="shared" si="0"/>
        <v>0</v>
      </c>
      <c r="D26">
        <f>COUNTIF(E$24:U$24,"3")</f>
        <v>0</v>
      </c>
    </row>
    <row r="27" spans="1:21">
      <c r="B27" s="10">
        <f t="shared" si="0"/>
        <v>0</v>
      </c>
      <c r="D27">
        <f>COUNTIF(E$24:U$24,"2")</f>
        <v>0</v>
      </c>
    </row>
    <row r="28" spans="1:21">
      <c r="B28" s="10">
        <f t="shared" si="0"/>
        <v>0</v>
      </c>
      <c r="D28">
        <f>COUNTIF(E$24:U$24,"1")</f>
        <v>0</v>
      </c>
    </row>
    <row r="29" spans="1:21">
      <c r="A29" t="s">
        <v>12</v>
      </c>
      <c r="B29" s="10">
        <f t="shared" si="0"/>
        <v>0.58823529411764708</v>
      </c>
      <c r="C29">
        <f>SUM(D29:D32)</f>
        <v>17</v>
      </c>
      <c r="D29">
        <f>COUNTIF(E$29:U$29,"5")</f>
        <v>10</v>
      </c>
      <c r="E29" t="s">
        <v>25</v>
      </c>
      <c r="F29" t="s">
        <v>26</v>
      </c>
      <c r="G29" t="s">
        <v>26</v>
      </c>
      <c r="H29" t="s">
        <v>25</v>
      </c>
      <c r="I29" t="s">
        <v>25</v>
      </c>
      <c r="J29" t="s">
        <v>26</v>
      </c>
      <c r="K29" t="s">
        <v>25</v>
      </c>
      <c r="L29" t="s">
        <v>26</v>
      </c>
      <c r="M29" t="s">
        <v>25</v>
      </c>
      <c r="N29" t="s">
        <v>25</v>
      </c>
      <c r="O29" t="s">
        <v>26</v>
      </c>
      <c r="P29" t="s">
        <v>26</v>
      </c>
      <c r="Q29" t="s">
        <v>26</v>
      </c>
      <c r="R29" t="s">
        <v>25</v>
      </c>
      <c r="S29" t="s">
        <v>25</v>
      </c>
      <c r="T29" t="s">
        <v>25</v>
      </c>
      <c r="U29" t="s">
        <v>25</v>
      </c>
    </row>
    <row r="30" spans="1:21">
      <c r="B30" s="10">
        <f t="shared" si="0"/>
        <v>0.41176470588235292</v>
      </c>
      <c r="D30">
        <f>COUNTIF(E$29:U$29,"4")</f>
        <v>7</v>
      </c>
    </row>
    <row r="31" spans="1:21">
      <c r="B31" s="10">
        <f t="shared" si="0"/>
        <v>0</v>
      </c>
      <c r="D31">
        <f>COUNTIF(E$29:U$29,"3")</f>
        <v>0</v>
      </c>
    </row>
    <row r="32" spans="1:21">
      <c r="B32" s="10">
        <f t="shared" si="0"/>
        <v>0</v>
      </c>
      <c r="D32">
        <f>COUNTIF(E$29:U$29,"2")</f>
        <v>0</v>
      </c>
    </row>
    <row r="33" spans="1:21">
      <c r="B33" s="10">
        <f t="shared" si="0"/>
        <v>0</v>
      </c>
      <c r="D33">
        <f>COUNTIF(E$29:U$29,"1")</f>
        <v>0</v>
      </c>
    </row>
    <row r="34" spans="1:21">
      <c r="A34" t="s">
        <v>13</v>
      </c>
      <c r="B34" s="10">
        <f t="shared" si="0"/>
        <v>0.58823529411764708</v>
      </c>
      <c r="C34">
        <f>SUM(D34:D37)</f>
        <v>17</v>
      </c>
      <c r="D34">
        <f>COUNTIF(E$34:U$34,"5")</f>
        <v>10</v>
      </c>
      <c r="E34" t="s">
        <v>25</v>
      </c>
      <c r="F34" t="s">
        <v>26</v>
      </c>
      <c r="G34" t="s">
        <v>26</v>
      </c>
      <c r="H34" t="s">
        <v>25</v>
      </c>
      <c r="I34" t="s">
        <v>25</v>
      </c>
      <c r="J34" t="s">
        <v>26</v>
      </c>
      <c r="K34" t="s">
        <v>25</v>
      </c>
      <c r="L34" t="s">
        <v>25</v>
      </c>
      <c r="M34" t="s">
        <v>26</v>
      </c>
      <c r="N34" t="s">
        <v>25</v>
      </c>
      <c r="O34" t="s">
        <v>26</v>
      </c>
      <c r="P34" t="s">
        <v>26</v>
      </c>
      <c r="Q34" t="s">
        <v>26</v>
      </c>
      <c r="R34" t="s">
        <v>25</v>
      </c>
      <c r="S34" t="s">
        <v>25</v>
      </c>
      <c r="T34" t="s">
        <v>25</v>
      </c>
      <c r="U34" t="s">
        <v>25</v>
      </c>
    </row>
    <row r="35" spans="1:21">
      <c r="B35" s="10">
        <f t="shared" si="0"/>
        <v>0.41176470588235292</v>
      </c>
      <c r="D35">
        <f>COUNTIF(E$34:U$34,"4")</f>
        <v>7</v>
      </c>
    </row>
    <row r="36" spans="1:21">
      <c r="B36" s="10">
        <f t="shared" si="0"/>
        <v>0</v>
      </c>
      <c r="D36">
        <f>COUNTIF(E$34:U$34,"3")</f>
        <v>0</v>
      </c>
    </row>
    <row r="37" spans="1:21">
      <c r="B37" s="10">
        <f t="shared" si="0"/>
        <v>0</v>
      </c>
      <c r="D37">
        <f>COUNTIF(E$34:U$34,"2")</f>
        <v>0</v>
      </c>
    </row>
    <row r="38" spans="1:21">
      <c r="B38" s="10">
        <f t="shared" si="0"/>
        <v>0</v>
      </c>
      <c r="D38">
        <f>COUNTIF(E$34:U$34,"1")</f>
        <v>0</v>
      </c>
    </row>
    <row r="39" spans="1:21">
      <c r="A39" t="s">
        <v>14</v>
      </c>
      <c r="B39" s="10">
        <f t="shared" si="0"/>
        <v>0.6470588235294118</v>
      </c>
      <c r="C39">
        <f>SUM(D39:D42)</f>
        <v>17</v>
      </c>
      <c r="D39">
        <f>COUNTIF(E$39:U$39,"5")</f>
        <v>11</v>
      </c>
      <c r="E39" t="s">
        <v>25</v>
      </c>
      <c r="F39" t="s">
        <v>26</v>
      </c>
      <c r="G39" t="s">
        <v>26</v>
      </c>
      <c r="H39" t="s">
        <v>25</v>
      </c>
      <c r="I39" t="s">
        <v>25</v>
      </c>
      <c r="J39" t="s">
        <v>26</v>
      </c>
      <c r="K39" t="s">
        <v>25</v>
      </c>
      <c r="L39" t="s">
        <v>25</v>
      </c>
      <c r="M39" t="s">
        <v>25</v>
      </c>
      <c r="N39" t="s">
        <v>25</v>
      </c>
      <c r="O39" t="s">
        <v>26</v>
      </c>
      <c r="P39" t="s">
        <v>26</v>
      </c>
      <c r="Q39" t="s">
        <v>26</v>
      </c>
      <c r="R39" t="s">
        <v>25</v>
      </c>
      <c r="S39" t="s">
        <v>25</v>
      </c>
      <c r="T39" t="s">
        <v>25</v>
      </c>
      <c r="U39" t="s">
        <v>25</v>
      </c>
    </row>
    <row r="40" spans="1:21">
      <c r="B40" s="10">
        <f t="shared" si="0"/>
        <v>0.35294117647058826</v>
      </c>
      <c r="D40">
        <f>COUNTIF(E$39:U$39,"4")</f>
        <v>6</v>
      </c>
    </row>
    <row r="41" spans="1:21">
      <c r="B41" s="10">
        <f t="shared" si="0"/>
        <v>0</v>
      </c>
      <c r="D41">
        <f>COUNTIF(E$39:U$39,"3")</f>
        <v>0</v>
      </c>
    </row>
    <row r="42" spans="1:21">
      <c r="B42" s="10">
        <f t="shared" si="0"/>
        <v>0</v>
      </c>
      <c r="D42">
        <f>COUNTIF(E$39:U$39,"2")</f>
        <v>0</v>
      </c>
    </row>
    <row r="43" spans="1:21">
      <c r="B43" s="10">
        <f t="shared" si="0"/>
        <v>0</v>
      </c>
      <c r="D43">
        <f>COUNTIF(E$39:U$39,"1")</f>
        <v>0</v>
      </c>
    </row>
    <row r="44" spans="1:21">
      <c r="A44" t="s">
        <v>15</v>
      </c>
      <c r="B44" s="10">
        <f t="shared" si="0"/>
        <v>0.6470588235294118</v>
      </c>
      <c r="C44">
        <f>SUM(D44:D47)</f>
        <v>17</v>
      </c>
      <c r="D44">
        <f>COUNTIF(E$44:U$44,"5")</f>
        <v>11</v>
      </c>
      <c r="E44" t="s">
        <v>25</v>
      </c>
      <c r="F44" t="s">
        <v>26</v>
      </c>
      <c r="G44" t="s">
        <v>26</v>
      </c>
      <c r="H44" t="s">
        <v>25</v>
      </c>
      <c r="I44" t="s">
        <v>25</v>
      </c>
      <c r="J44" t="s">
        <v>26</v>
      </c>
      <c r="K44" t="s">
        <v>25</v>
      </c>
      <c r="L44" t="s">
        <v>25</v>
      </c>
      <c r="M44" t="s">
        <v>25</v>
      </c>
      <c r="N44" t="s">
        <v>25</v>
      </c>
      <c r="O44" t="s">
        <v>26</v>
      </c>
      <c r="P44" t="s">
        <v>26</v>
      </c>
      <c r="Q44" t="s">
        <v>26</v>
      </c>
      <c r="R44" t="s">
        <v>25</v>
      </c>
      <c r="S44" t="s">
        <v>25</v>
      </c>
      <c r="T44" t="s">
        <v>25</v>
      </c>
      <c r="U44" t="s">
        <v>25</v>
      </c>
    </row>
    <row r="45" spans="1:21">
      <c r="B45" s="10">
        <f t="shared" si="0"/>
        <v>0.35294117647058826</v>
      </c>
      <c r="D45">
        <f>COUNTIF(E$44:U$44,"4")</f>
        <v>6</v>
      </c>
    </row>
    <row r="46" spans="1:21">
      <c r="B46" s="10">
        <f t="shared" si="0"/>
        <v>0</v>
      </c>
      <c r="D46">
        <f>COUNTIF(E$44:U$44,"3")</f>
        <v>0</v>
      </c>
    </row>
    <row r="47" spans="1:21">
      <c r="B47" s="10">
        <f t="shared" si="0"/>
        <v>0</v>
      </c>
      <c r="D47">
        <f>COUNTIF(E$44:U$44,"2")</f>
        <v>0</v>
      </c>
    </row>
    <row r="48" spans="1:21">
      <c r="B48" s="10">
        <f t="shared" si="0"/>
        <v>0</v>
      </c>
      <c r="D48">
        <f>COUNTIF(E$44:U$44,"1")</f>
        <v>0</v>
      </c>
    </row>
    <row r="49" spans="1:21">
      <c r="A49" t="s">
        <v>16</v>
      </c>
      <c r="B49" s="10">
        <f t="shared" si="0"/>
        <v>0.58823529411764708</v>
      </c>
      <c r="C49">
        <f>SUM(D49:D52)</f>
        <v>17</v>
      </c>
      <c r="D49">
        <f>COUNTIF(E$49:U$49,"5")</f>
        <v>10</v>
      </c>
      <c r="E49" t="s">
        <v>25</v>
      </c>
      <c r="F49" t="s">
        <v>26</v>
      </c>
      <c r="G49" t="s">
        <v>26</v>
      </c>
      <c r="H49" t="s">
        <v>25</v>
      </c>
      <c r="I49" t="s">
        <v>25</v>
      </c>
      <c r="J49" t="s">
        <v>26</v>
      </c>
      <c r="K49" t="s">
        <v>25</v>
      </c>
      <c r="L49" t="s">
        <v>25</v>
      </c>
      <c r="M49" t="s">
        <v>26</v>
      </c>
      <c r="N49" t="s">
        <v>25</v>
      </c>
      <c r="O49" t="s">
        <v>26</v>
      </c>
      <c r="P49" t="s">
        <v>26</v>
      </c>
      <c r="Q49" t="s">
        <v>26</v>
      </c>
      <c r="R49" t="s">
        <v>25</v>
      </c>
      <c r="S49" t="s">
        <v>25</v>
      </c>
      <c r="T49" t="s">
        <v>25</v>
      </c>
      <c r="U49" t="s">
        <v>25</v>
      </c>
    </row>
    <row r="50" spans="1:21">
      <c r="B50" s="10">
        <f t="shared" si="0"/>
        <v>0.41176470588235292</v>
      </c>
      <c r="D50">
        <f>COUNTIF(E$49:U$49,"4")</f>
        <v>7</v>
      </c>
    </row>
    <row r="51" spans="1:21">
      <c r="B51" s="10">
        <f t="shared" si="0"/>
        <v>0</v>
      </c>
      <c r="D51">
        <f>COUNTIF(E$49:U$49,"3")</f>
        <v>0</v>
      </c>
    </row>
    <row r="52" spans="1:21">
      <c r="B52" s="10">
        <f t="shared" si="0"/>
        <v>0</v>
      </c>
      <c r="D52">
        <f>COUNTIF(E$49:U$49,"2")</f>
        <v>0</v>
      </c>
    </row>
    <row r="53" spans="1:21">
      <c r="B53" s="10">
        <f t="shared" si="0"/>
        <v>0</v>
      </c>
      <c r="D53">
        <f>COUNTIF(E$49:U$49,"1")</f>
        <v>0</v>
      </c>
    </row>
    <row r="54" spans="1:21">
      <c r="A54" t="s">
        <v>17</v>
      </c>
      <c r="B54" s="10">
        <f t="shared" si="0"/>
        <v>0.6470588235294118</v>
      </c>
      <c r="C54">
        <f>SUM(D54:D57)</f>
        <v>17</v>
      </c>
      <c r="D54">
        <f>COUNTIF(E$54:U$54,"5")</f>
        <v>11</v>
      </c>
      <c r="E54" t="s">
        <v>25</v>
      </c>
      <c r="F54" t="s">
        <v>26</v>
      </c>
      <c r="G54" t="s">
        <v>26</v>
      </c>
      <c r="H54" t="s">
        <v>25</v>
      </c>
      <c r="I54" t="s">
        <v>25</v>
      </c>
      <c r="J54" t="s">
        <v>26</v>
      </c>
      <c r="K54" t="s">
        <v>25</v>
      </c>
      <c r="L54" t="s">
        <v>25</v>
      </c>
      <c r="M54" t="s">
        <v>25</v>
      </c>
      <c r="N54" t="s">
        <v>25</v>
      </c>
      <c r="O54" t="s">
        <v>26</v>
      </c>
      <c r="P54" t="s">
        <v>26</v>
      </c>
      <c r="Q54" t="s">
        <v>26</v>
      </c>
      <c r="R54" t="s">
        <v>25</v>
      </c>
      <c r="S54" t="s">
        <v>25</v>
      </c>
      <c r="T54" t="s">
        <v>25</v>
      </c>
      <c r="U54" t="s">
        <v>25</v>
      </c>
    </row>
    <row r="55" spans="1:21">
      <c r="B55" s="10">
        <f t="shared" si="0"/>
        <v>0.35294117647058826</v>
      </c>
      <c r="D55">
        <f>COUNTIF(E$54:U$54,"4")</f>
        <v>6</v>
      </c>
    </row>
    <row r="56" spans="1:21">
      <c r="B56" s="10">
        <f t="shared" si="0"/>
        <v>0</v>
      </c>
      <c r="D56">
        <f>COUNTIF(E$54:U$54,"3")</f>
        <v>0</v>
      </c>
    </row>
    <row r="57" spans="1:21">
      <c r="B57" s="10">
        <f t="shared" si="0"/>
        <v>0</v>
      </c>
      <c r="D57">
        <f>COUNTIF(E$54:U$54,"2")</f>
        <v>0</v>
      </c>
    </row>
    <row r="58" spans="1:21">
      <c r="B58" s="10">
        <f t="shared" si="0"/>
        <v>0</v>
      </c>
      <c r="D58">
        <f>COUNTIF(E$54:U$54,"1")</f>
        <v>0</v>
      </c>
    </row>
    <row r="59" spans="1:21">
      <c r="A59" s="7" t="s">
        <v>18</v>
      </c>
      <c r="B59" s="10"/>
      <c r="C59" s="7"/>
      <c r="E59" t="s">
        <v>24</v>
      </c>
      <c r="F59" t="s">
        <v>24</v>
      </c>
      <c r="G59" t="s">
        <v>24</v>
      </c>
      <c r="H59" t="s">
        <v>24</v>
      </c>
      <c r="I59" t="s">
        <v>24</v>
      </c>
      <c r="J59" t="s">
        <v>24</v>
      </c>
      <c r="K59" t="s">
        <v>24</v>
      </c>
      <c r="L59" t="s">
        <v>24</v>
      </c>
      <c r="M59" t="s">
        <v>24</v>
      </c>
      <c r="N59" t="s">
        <v>24</v>
      </c>
      <c r="O59" t="s">
        <v>24</v>
      </c>
      <c r="P59" t="s">
        <v>24</v>
      </c>
      <c r="Q59" t="s">
        <v>24</v>
      </c>
      <c r="R59" t="s">
        <v>24</v>
      </c>
      <c r="S59" t="s">
        <v>24</v>
      </c>
      <c r="T59" t="s">
        <v>24</v>
      </c>
      <c r="U59" t="s">
        <v>24</v>
      </c>
    </row>
    <row r="60" spans="1:21">
      <c r="A60" t="s">
        <v>19</v>
      </c>
      <c r="B60" s="10">
        <f t="shared" si="0"/>
        <v>0.6470588235294118</v>
      </c>
      <c r="C60">
        <f>SUM(D60:D63)</f>
        <v>17</v>
      </c>
      <c r="D60">
        <f>COUNTIF(E$60:U$60,"5")</f>
        <v>11</v>
      </c>
      <c r="E60" t="s">
        <v>25</v>
      </c>
      <c r="F60" t="s">
        <v>26</v>
      </c>
      <c r="G60" t="s">
        <v>26</v>
      </c>
      <c r="H60" t="s">
        <v>25</v>
      </c>
      <c r="I60" t="s">
        <v>25</v>
      </c>
      <c r="J60" t="s">
        <v>26</v>
      </c>
      <c r="K60" t="s">
        <v>25</v>
      </c>
      <c r="L60" t="s">
        <v>25</v>
      </c>
      <c r="M60" t="s">
        <v>25</v>
      </c>
      <c r="N60" t="s">
        <v>25</v>
      </c>
      <c r="O60" t="s">
        <v>26</v>
      </c>
      <c r="P60" t="s">
        <v>26</v>
      </c>
      <c r="Q60" t="s">
        <v>26</v>
      </c>
      <c r="R60" t="s">
        <v>25</v>
      </c>
      <c r="S60" t="s">
        <v>25</v>
      </c>
      <c r="T60" t="s">
        <v>25</v>
      </c>
      <c r="U60" t="s">
        <v>25</v>
      </c>
    </row>
    <row r="61" spans="1:21">
      <c r="B61" s="10">
        <f t="shared" si="0"/>
        <v>0.35294117647058826</v>
      </c>
      <c r="D61">
        <f>COUNTIF(E$60:U$60,"4")</f>
        <v>6</v>
      </c>
    </row>
    <row r="62" spans="1:21">
      <c r="B62" s="10">
        <f t="shared" si="0"/>
        <v>0</v>
      </c>
      <c r="D62">
        <f>COUNTIF(E$60:U$60,"3")</f>
        <v>0</v>
      </c>
    </row>
    <row r="63" spans="1:21">
      <c r="B63" s="10">
        <f t="shared" si="0"/>
        <v>0</v>
      </c>
      <c r="D63">
        <f>COUNTIF(E$60:U$60,"2")</f>
        <v>0</v>
      </c>
    </row>
    <row r="64" spans="1:21">
      <c r="B64" s="10">
        <f t="shared" si="0"/>
        <v>0</v>
      </c>
      <c r="D64">
        <f>COUNTIF(E$60:U$60,"1")</f>
        <v>0</v>
      </c>
    </row>
    <row r="65" spans="1:21">
      <c r="A65" t="s">
        <v>20</v>
      </c>
      <c r="B65" s="10">
        <f t="shared" si="0"/>
        <v>0.6470588235294118</v>
      </c>
      <c r="C65">
        <f>SUM(D65:D68)</f>
        <v>17</v>
      </c>
      <c r="D65">
        <f>COUNTIF(E$65:U$65,"5")</f>
        <v>11</v>
      </c>
      <c r="E65" t="s">
        <v>25</v>
      </c>
      <c r="F65" t="s">
        <v>26</v>
      </c>
      <c r="G65" t="s">
        <v>26</v>
      </c>
      <c r="H65" t="s">
        <v>25</v>
      </c>
      <c r="I65" t="s">
        <v>25</v>
      </c>
      <c r="J65" t="s">
        <v>26</v>
      </c>
      <c r="K65" t="s">
        <v>25</v>
      </c>
      <c r="L65" t="s">
        <v>25</v>
      </c>
      <c r="M65" t="s">
        <v>25</v>
      </c>
      <c r="N65" t="s">
        <v>25</v>
      </c>
      <c r="O65" t="s">
        <v>26</v>
      </c>
      <c r="P65" t="s">
        <v>26</v>
      </c>
      <c r="Q65" t="s">
        <v>26</v>
      </c>
      <c r="R65" t="s">
        <v>25</v>
      </c>
      <c r="S65" t="s">
        <v>25</v>
      </c>
      <c r="T65" t="s">
        <v>25</v>
      </c>
      <c r="U65" t="s">
        <v>25</v>
      </c>
    </row>
    <row r="66" spans="1:21">
      <c r="B66" s="10">
        <f t="shared" si="0"/>
        <v>0.35294117647058826</v>
      </c>
      <c r="D66">
        <f>COUNTIF(E$65:U$65,"4")</f>
        <v>6</v>
      </c>
    </row>
    <row r="67" spans="1:21">
      <c r="B67" s="10">
        <f t="shared" si="0"/>
        <v>0</v>
      </c>
      <c r="D67">
        <f>COUNTIF(E$65:U$65,"3")</f>
        <v>0</v>
      </c>
    </row>
    <row r="68" spans="1:21">
      <c r="B68" s="10">
        <f t="shared" si="0"/>
        <v>0</v>
      </c>
      <c r="D68">
        <f>COUNTIF(E$65:U$65,"2")</f>
        <v>0</v>
      </c>
    </row>
    <row r="69" spans="1:21">
      <c r="B69" s="10">
        <f t="shared" si="0"/>
        <v>0</v>
      </c>
      <c r="D69">
        <f>COUNTIF(E$65:U$65,"1")</f>
        <v>0</v>
      </c>
    </row>
    <row r="70" spans="1:21">
      <c r="A70" t="s">
        <v>21</v>
      </c>
      <c r="B70" s="10">
        <f t="shared" si="0"/>
        <v>0.6470588235294118</v>
      </c>
      <c r="C70">
        <f>SUM(D70:D73)</f>
        <v>17</v>
      </c>
      <c r="D70">
        <f>COUNTIF(E$70:U$70,"5")</f>
        <v>11</v>
      </c>
      <c r="E70" t="s">
        <v>25</v>
      </c>
      <c r="F70" t="s">
        <v>26</v>
      </c>
      <c r="G70" t="s">
        <v>26</v>
      </c>
      <c r="H70" t="s">
        <v>25</v>
      </c>
      <c r="I70" t="s">
        <v>25</v>
      </c>
      <c r="J70" t="s">
        <v>26</v>
      </c>
      <c r="K70" t="s">
        <v>25</v>
      </c>
      <c r="L70" t="s">
        <v>25</v>
      </c>
      <c r="M70" t="s">
        <v>25</v>
      </c>
      <c r="N70" t="s">
        <v>25</v>
      </c>
      <c r="O70" t="s">
        <v>26</v>
      </c>
      <c r="P70" t="s">
        <v>26</v>
      </c>
      <c r="Q70" t="s">
        <v>26</v>
      </c>
      <c r="R70" t="s">
        <v>25</v>
      </c>
      <c r="S70" t="s">
        <v>25</v>
      </c>
      <c r="T70" t="s">
        <v>25</v>
      </c>
      <c r="U70" t="s">
        <v>25</v>
      </c>
    </row>
    <row r="71" spans="1:21">
      <c r="B71" s="10">
        <f t="shared" si="0"/>
        <v>0.35294117647058826</v>
      </c>
      <c r="D71">
        <f>COUNTIF(E$70:U$70,"4")</f>
        <v>6</v>
      </c>
    </row>
    <row r="72" spans="1:21">
      <c r="B72" s="10">
        <f t="shared" ref="B72:B84" si="1">D72/17</f>
        <v>0</v>
      </c>
      <c r="D72">
        <f>COUNTIF(E$70:U$70,"3")</f>
        <v>0</v>
      </c>
    </row>
    <row r="73" spans="1:21">
      <c r="B73" s="10">
        <f t="shared" si="1"/>
        <v>0</v>
      </c>
      <c r="D73">
        <f>COUNTIF(E$70:U$70,"2")</f>
        <v>0</v>
      </c>
    </row>
    <row r="74" spans="1:21">
      <c r="B74" s="10">
        <f t="shared" si="1"/>
        <v>0</v>
      </c>
      <c r="D74">
        <f>COUNTIF(E$70:U$70,"1")</f>
        <v>0</v>
      </c>
    </row>
    <row r="75" spans="1:21">
      <c r="A75" t="s">
        <v>22</v>
      </c>
      <c r="B75" s="10">
        <f t="shared" si="1"/>
        <v>0.6470588235294118</v>
      </c>
      <c r="C75">
        <f>SUM(D75:D78)</f>
        <v>17</v>
      </c>
      <c r="D75">
        <f>COUNTIF(E$75:U$75,"5")</f>
        <v>11</v>
      </c>
      <c r="E75" t="s">
        <v>25</v>
      </c>
      <c r="F75" t="s">
        <v>26</v>
      </c>
      <c r="G75" t="s">
        <v>26</v>
      </c>
      <c r="H75" t="s">
        <v>25</v>
      </c>
      <c r="I75" t="s">
        <v>25</v>
      </c>
      <c r="J75" t="s">
        <v>26</v>
      </c>
      <c r="K75" t="s">
        <v>25</v>
      </c>
      <c r="L75" t="s">
        <v>25</v>
      </c>
      <c r="M75" t="s">
        <v>25</v>
      </c>
      <c r="N75" t="s">
        <v>25</v>
      </c>
      <c r="O75" t="s">
        <v>26</v>
      </c>
      <c r="P75" t="s">
        <v>26</v>
      </c>
      <c r="Q75" t="s">
        <v>26</v>
      </c>
      <c r="R75" t="s">
        <v>25</v>
      </c>
      <c r="S75" t="s">
        <v>25</v>
      </c>
      <c r="T75" t="s">
        <v>25</v>
      </c>
      <c r="U75" t="s">
        <v>25</v>
      </c>
    </row>
    <row r="76" spans="1:21">
      <c r="B76" s="10">
        <f t="shared" si="1"/>
        <v>0.35294117647058826</v>
      </c>
      <c r="D76">
        <f>COUNTIF(E$75:U$75,"4")</f>
        <v>6</v>
      </c>
    </row>
    <row r="77" spans="1:21">
      <c r="B77" s="10">
        <f t="shared" si="1"/>
        <v>0</v>
      </c>
      <c r="D77">
        <f>COUNTIF(E$75:U$75,"3")</f>
        <v>0</v>
      </c>
    </row>
    <row r="78" spans="1:21">
      <c r="B78" s="10">
        <f t="shared" si="1"/>
        <v>0</v>
      </c>
      <c r="D78">
        <f>COUNTIF(E$75:U$75,"2")</f>
        <v>0</v>
      </c>
    </row>
    <row r="79" spans="1:21">
      <c r="B79" s="10">
        <f t="shared" si="1"/>
        <v>0</v>
      </c>
      <c r="D79">
        <f>COUNTIF(E$75:U$75,"1")</f>
        <v>0</v>
      </c>
    </row>
    <row r="80" spans="1:21">
      <c r="A80" t="s">
        <v>23</v>
      </c>
      <c r="B80" s="10">
        <f t="shared" si="1"/>
        <v>0.6470588235294118</v>
      </c>
      <c r="C80">
        <f>SUM(D80:D83)</f>
        <v>17</v>
      </c>
      <c r="D80">
        <f>COUNTIF(E$80:U$80,"5")</f>
        <v>11</v>
      </c>
      <c r="E80" t="s">
        <v>25</v>
      </c>
      <c r="F80" t="s">
        <v>26</v>
      </c>
      <c r="G80" t="s">
        <v>26</v>
      </c>
      <c r="H80" t="s">
        <v>25</v>
      </c>
      <c r="I80" t="s">
        <v>25</v>
      </c>
      <c r="J80" t="s">
        <v>26</v>
      </c>
      <c r="K80" t="s">
        <v>25</v>
      </c>
      <c r="L80" t="s">
        <v>25</v>
      </c>
      <c r="M80" t="s">
        <v>25</v>
      </c>
      <c r="N80" t="s">
        <v>25</v>
      </c>
      <c r="O80" t="s">
        <v>26</v>
      </c>
      <c r="P80" t="s">
        <v>26</v>
      </c>
      <c r="Q80" t="s">
        <v>26</v>
      </c>
      <c r="R80" t="s">
        <v>25</v>
      </c>
      <c r="S80" t="s">
        <v>25</v>
      </c>
      <c r="T80" t="s">
        <v>25</v>
      </c>
      <c r="U80" t="s">
        <v>25</v>
      </c>
    </row>
    <row r="81" spans="2:4">
      <c r="B81" s="10">
        <f t="shared" si="1"/>
        <v>0.35294117647058826</v>
      </c>
      <c r="D81">
        <f>COUNTIF(E$80:U$80,"4")</f>
        <v>6</v>
      </c>
    </row>
    <row r="82" spans="2:4">
      <c r="B82" s="10">
        <f t="shared" si="1"/>
        <v>0</v>
      </c>
      <c r="D82">
        <f>COUNTIF(E$80:U$80,"3")</f>
        <v>0</v>
      </c>
    </row>
    <row r="83" spans="2:4">
      <c r="B83" s="10">
        <f t="shared" si="1"/>
        <v>0</v>
      </c>
      <c r="D83">
        <f>COUNTIF(E$80:U$80,"2")</f>
        <v>0</v>
      </c>
    </row>
    <row r="84" spans="2:4">
      <c r="B84" s="10">
        <f t="shared" si="1"/>
        <v>0</v>
      </c>
      <c r="D84">
        <f>COUNTIF(E$80:U$80,"1")</f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A2" sqref="A2"/>
    </sheetView>
  </sheetViews>
  <sheetFormatPr defaultRowHeight="15"/>
  <cols>
    <col min="1" max="1" width="90.5703125" customWidth="1"/>
    <col min="2" max="2" width="24.7109375" customWidth="1"/>
    <col min="3" max="3" width="22.28515625" customWidth="1"/>
    <col min="4" max="4" width="19.7109375" customWidth="1"/>
    <col min="5" max="5" width="17.85546875" customWidth="1"/>
    <col min="6" max="6" width="17.7109375" customWidth="1"/>
  </cols>
  <sheetData>
    <row r="2" spans="1:6">
      <c r="A2" s="7" t="s">
        <v>89</v>
      </c>
      <c r="B2" s="11" t="s">
        <v>107</v>
      </c>
      <c r="C2" s="11" t="s">
        <v>41</v>
      </c>
      <c r="D2" s="11" t="s">
        <v>40</v>
      </c>
      <c r="E2" s="11" t="s">
        <v>38</v>
      </c>
      <c r="F2" s="11" t="s">
        <v>108</v>
      </c>
    </row>
    <row r="3" spans="1:6">
      <c r="A3" s="8" t="s">
        <v>90</v>
      </c>
      <c r="B3" s="10">
        <v>0.6470588235294118</v>
      </c>
      <c r="C3" s="10">
        <v>0.35294117647058826</v>
      </c>
      <c r="D3" s="9">
        <v>0</v>
      </c>
      <c r="E3" s="9">
        <v>0</v>
      </c>
      <c r="F3" s="9">
        <v>0</v>
      </c>
    </row>
    <row r="4" spans="1:6">
      <c r="A4" s="8" t="s">
        <v>91</v>
      </c>
      <c r="B4" s="10">
        <v>0.58823529411764708</v>
      </c>
      <c r="C4" s="10">
        <v>0.41176470588235292</v>
      </c>
      <c r="D4" s="9">
        <v>0</v>
      </c>
      <c r="E4" s="9">
        <v>0</v>
      </c>
      <c r="F4" s="9">
        <v>0</v>
      </c>
    </row>
    <row r="5" spans="1:6">
      <c r="A5" s="8" t="s">
        <v>92</v>
      </c>
      <c r="B5" s="10">
        <v>0.58823529411764708</v>
      </c>
      <c r="C5" s="10">
        <v>0.41176470588235292</v>
      </c>
      <c r="D5" s="9">
        <v>0</v>
      </c>
      <c r="E5" s="9">
        <v>0</v>
      </c>
      <c r="F5" s="9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opLeftCell="A4" workbookViewId="0">
      <selection activeCell="J19" sqref="J19"/>
    </sheetView>
  </sheetViews>
  <sheetFormatPr defaultRowHeight="15"/>
  <cols>
    <col min="1" max="1" width="123.85546875" customWidth="1"/>
    <col min="2" max="2" width="16.28515625" customWidth="1"/>
    <col min="3" max="3" width="17.42578125" customWidth="1"/>
  </cols>
  <sheetData>
    <row r="2" spans="1:6">
      <c r="A2" s="7" t="s">
        <v>93</v>
      </c>
      <c r="B2" s="11" t="s">
        <v>107</v>
      </c>
      <c r="C2" s="11" t="s">
        <v>41</v>
      </c>
      <c r="D2" s="11" t="s">
        <v>40</v>
      </c>
      <c r="E2" s="11" t="s">
        <v>38</v>
      </c>
      <c r="F2" s="11" t="s">
        <v>108</v>
      </c>
    </row>
    <row r="3" spans="1:6">
      <c r="A3" s="8" t="s">
        <v>94</v>
      </c>
      <c r="B3" s="10">
        <v>0.58823529411764708</v>
      </c>
      <c r="C3" s="10">
        <v>0.41176470588235292</v>
      </c>
      <c r="D3" s="9">
        <v>0</v>
      </c>
      <c r="E3" s="9">
        <v>0</v>
      </c>
      <c r="F3" s="9">
        <v>0</v>
      </c>
    </row>
    <row r="4" spans="1:6">
      <c r="A4" s="8" t="s">
        <v>95</v>
      </c>
      <c r="B4" s="10">
        <v>0.58823529411764708</v>
      </c>
      <c r="C4" s="10">
        <v>0.41176470588235292</v>
      </c>
      <c r="D4" s="9">
        <v>0</v>
      </c>
      <c r="E4" s="9">
        <v>0</v>
      </c>
      <c r="F4" s="9">
        <v>0</v>
      </c>
    </row>
    <row r="5" spans="1:6">
      <c r="A5" s="8" t="s">
        <v>96</v>
      </c>
      <c r="B5" s="10">
        <v>0.58823529411764708</v>
      </c>
      <c r="C5" s="10">
        <v>0.41176470588235292</v>
      </c>
      <c r="D5" s="9">
        <v>0</v>
      </c>
      <c r="E5" s="9">
        <v>0</v>
      </c>
      <c r="F5" s="9">
        <v>0</v>
      </c>
    </row>
    <row r="6" spans="1:6">
      <c r="A6" s="8" t="s">
        <v>97</v>
      </c>
      <c r="B6" s="10">
        <v>0.6470588235294118</v>
      </c>
      <c r="C6" s="10">
        <v>0.35294117647058826</v>
      </c>
      <c r="D6" s="9">
        <v>0</v>
      </c>
      <c r="E6" s="9">
        <v>0</v>
      </c>
      <c r="F6" s="9">
        <v>0</v>
      </c>
    </row>
    <row r="7" spans="1:6">
      <c r="A7" s="8" t="s">
        <v>98</v>
      </c>
      <c r="B7" s="10">
        <v>0.6470588235294118</v>
      </c>
      <c r="C7" s="10">
        <v>0.35294117647058826</v>
      </c>
      <c r="D7" s="9">
        <v>0</v>
      </c>
      <c r="E7" s="9">
        <v>0</v>
      </c>
      <c r="F7" s="9">
        <v>0</v>
      </c>
    </row>
    <row r="8" spans="1:6">
      <c r="A8" s="8" t="s">
        <v>99</v>
      </c>
      <c r="B8" s="10">
        <v>0.58823529411764708</v>
      </c>
      <c r="C8" s="10">
        <v>0.41176470588235292</v>
      </c>
      <c r="D8" s="9">
        <v>0</v>
      </c>
      <c r="E8" s="9">
        <v>0</v>
      </c>
      <c r="F8" s="9">
        <v>0</v>
      </c>
    </row>
    <row r="9" spans="1:6">
      <c r="A9" s="8" t="s">
        <v>100</v>
      </c>
      <c r="B9" s="10">
        <v>0.6470588235294118</v>
      </c>
      <c r="C9" s="10">
        <v>0.35294117647058826</v>
      </c>
      <c r="D9" s="9">
        <v>0</v>
      </c>
      <c r="E9" s="9">
        <v>0</v>
      </c>
      <c r="F9" s="9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I17" sqref="I17"/>
    </sheetView>
  </sheetViews>
  <sheetFormatPr defaultRowHeight="15"/>
  <cols>
    <col min="1" max="1" width="84.85546875" customWidth="1"/>
    <col min="2" max="2" width="17.85546875" customWidth="1"/>
    <col min="4" max="4" width="16.140625" customWidth="1"/>
    <col min="5" max="5" width="14" customWidth="1"/>
    <col min="6" max="6" width="22.140625" customWidth="1"/>
  </cols>
  <sheetData>
    <row r="2" spans="1:6">
      <c r="A2" s="7" t="s">
        <v>101</v>
      </c>
      <c r="B2" s="11" t="s">
        <v>107</v>
      </c>
      <c r="C2" s="11" t="s">
        <v>41</v>
      </c>
      <c r="D2" s="11" t="s">
        <v>40</v>
      </c>
      <c r="E2" s="11" t="s">
        <v>38</v>
      </c>
      <c r="F2" s="11" t="s">
        <v>108</v>
      </c>
    </row>
    <row r="3" spans="1:6">
      <c r="A3" s="8" t="s">
        <v>102</v>
      </c>
      <c r="B3" s="10">
        <v>0.6470588235294118</v>
      </c>
      <c r="C3" s="10">
        <v>0.35294117647058826</v>
      </c>
      <c r="D3" s="9">
        <v>0</v>
      </c>
      <c r="E3" s="9">
        <v>0</v>
      </c>
      <c r="F3" s="9">
        <v>0</v>
      </c>
    </row>
    <row r="4" spans="1:6">
      <c r="A4" s="8" t="s">
        <v>103</v>
      </c>
      <c r="B4" s="10">
        <v>0.6470588235294118</v>
      </c>
      <c r="C4" s="10">
        <v>0.35294117647058826</v>
      </c>
      <c r="D4" s="9">
        <v>0</v>
      </c>
      <c r="E4" s="9">
        <v>0</v>
      </c>
      <c r="F4" s="9">
        <v>0</v>
      </c>
    </row>
    <row r="5" spans="1:6">
      <c r="A5" s="8" t="s">
        <v>104</v>
      </c>
      <c r="B5" s="10">
        <v>0.6470588235294118</v>
      </c>
      <c r="C5" s="10">
        <v>0.35294117647058826</v>
      </c>
      <c r="D5" s="9">
        <v>0</v>
      </c>
      <c r="E5" s="9">
        <v>0</v>
      </c>
      <c r="F5" s="9">
        <v>0</v>
      </c>
    </row>
    <row r="6" spans="1:6">
      <c r="A6" s="8" t="s">
        <v>105</v>
      </c>
      <c r="B6" s="10">
        <v>0.6470588235294118</v>
      </c>
      <c r="C6" s="10">
        <v>0.35294117647058826</v>
      </c>
      <c r="D6" s="9">
        <v>0</v>
      </c>
      <c r="E6" s="9">
        <v>0</v>
      </c>
      <c r="F6" s="9">
        <v>0</v>
      </c>
    </row>
    <row r="7" spans="1:6">
      <c r="A7" s="8" t="s">
        <v>106</v>
      </c>
      <c r="B7" s="10">
        <v>0.6470588235294118</v>
      </c>
      <c r="C7" s="10">
        <v>0.35294117647058826</v>
      </c>
      <c r="D7" s="9">
        <v>0</v>
      </c>
      <c r="E7" s="9">
        <v>0</v>
      </c>
      <c r="F7" s="9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.75"/>
  <cols>
    <col min="1" max="1" width="9.140625" style="1" customWidth="1"/>
    <col min="2" max="16384" width="9.140625" style="1"/>
  </cols>
  <sheetData>
    <row r="1" spans="1:5">
      <c r="A1" s="1" t="s">
        <v>29</v>
      </c>
      <c r="B1" s="1" t="s">
        <v>30</v>
      </c>
      <c r="C1" s="1" t="s">
        <v>31</v>
      </c>
      <c r="D1" s="1" t="s">
        <v>32</v>
      </c>
      <c r="E1" s="1" t="s">
        <v>33</v>
      </c>
    </row>
    <row r="2" spans="1:5">
      <c r="A2" s="1" t="s">
        <v>34</v>
      </c>
      <c r="B2" s="1" t="s">
        <v>35</v>
      </c>
      <c r="C2" s="1" t="s">
        <v>34</v>
      </c>
      <c r="D2" s="1" t="s">
        <v>36</v>
      </c>
      <c r="E2" s="1" t="s">
        <v>34</v>
      </c>
    </row>
    <row r="3" spans="1:5">
      <c r="A3" s="1" t="s">
        <v>34</v>
      </c>
      <c r="B3" s="1" t="s">
        <v>35</v>
      </c>
      <c r="C3" s="1" t="s">
        <v>37</v>
      </c>
      <c r="D3" s="1" t="s">
        <v>38</v>
      </c>
      <c r="E3" s="1" t="s">
        <v>37</v>
      </c>
    </row>
    <row r="4" spans="1:5">
      <c r="A4" s="1" t="s">
        <v>34</v>
      </c>
      <c r="B4" s="1" t="s">
        <v>35</v>
      </c>
      <c r="C4" s="1" t="s">
        <v>39</v>
      </c>
      <c r="D4" s="1" t="s">
        <v>40</v>
      </c>
      <c r="E4" s="1" t="s">
        <v>39</v>
      </c>
    </row>
    <row r="5" spans="1:5">
      <c r="A5" s="1" t="s">
        <v>34</v>
      </c>
      <c r="B5" s="1" t="s">
        <v>35</v>
      </c>
      <c r="C5" s="1" t="s">
        <v>26</v>
      </c>
      <c r="D5" s="1" t="s">
        <v>41</v>
      </c>
      <c r="E5" s="1" t="s">
        <v>26</v>
      </c>
    </row>
    <row r="6" spans="1:5">
      <c r="A6" s="1" t="s">
        <v>34</v>
      </c>
      <c r="B6" s="1" t="s">
        <v>35</v>
      </c>
      <c r="C6" s="1" t="s">
        <v>25</v>
      </c>
      <c r="D6" s="1" t="s">
        <v>42</v>
      </c>
      <c r="E6" s="1" t="s">
        <v>25</v>
      </c>
    </row>
    <row r="7" spans="1:5">
      <c r="A7" s="1" t="s">
        <v>37</v>
      </c>
      <c r="B7" s="1" t="s">
        <v>43</v>
      </c>
      <c r="C7" s="1" t="s">
        <v>44</v>
      </c>
      <c r="D7" s="1" t="s">
        <v>45</v>
      </c>
      <c r="E7" s="1" t="s">
        <v>34</v>
      </c>
    </row>
    <row r="8" spans="1:5">
      <c r="A8" s="1" t="s">
        <v>37</v>
      </c>
      <c r="B8" s="1" t="s">
        <v>43</v>
      </c>
      <c r="C8" s="1" t="s">
        <v>46</v>
      </c>
      <c r="D8" s="1" t="s">
        <v>47</v>
      </c>
      <c r="E8" s="1" t="s">
        <v>37</v>
      </c>
    </row>
    <row r="9" spans="1:5">
      <c r="A9" s="1" t="s">
        <v>37</v>
      </c>
      <c r="B9" s="1" t="s">
        <v>43</v>
      </c>
      <c r="C9" s="1" t="s">
        <v>48</v>
      </c>
      <c r="D9" s="1" t="s">
        <v>49</v>
      </c>
      <c r="E9" s="1" t="s">
        <v>39</v>
      </c>
    </row>
    <row r="10" spans="1:5">
      <c r="A10" s="1" t="s">
        <v>37</v>
      </c>
      <c r="B10" s="1" t="s">
        <v>43</v>
      </c>
      <c r="C10" s="1" t="s">
        <v>50</v>
      </c>
      <c r="D10" s="1" t="s">
        <v>51</v>
      </c>
      <c r="E10" s="1" t="s">
        <v>26</v>
      </c>
    </row>
    <row r="11" spans="1:5">
      <c r="A11" s="1" t="s">
        <v>39</v>
      </c>
      <c r="B11" s="1" t="s">
        <v>52</v>
      </c>
      <c r="C11" s="1" t="s">
        <v>53</v>
      </c>
      <c r="D11" s="1" t="s">
        <v>54</v>
      </c>
      <c r="E11" s="1" t="s">
        <v>34</v>
      </c>
    </row>
    <row r="12" spans="1:5">
      <c r="A12" s="1" t="s">
        <v>39</v>
      </c>
      <c r="B12" s="1" t="s">
        <v>52</v>
      </c>
      <c r="C12" s="1" t="s">
        <v>55</v>
      </c>
      <c r="D12" s="1" t="s">
        <v>56</v>
      </c>
      <c r="E12" s="1" t="s">
        <v>37</v>
      </c>
    </row>
    <row r="13" spans="1:5">
      <c r="A13" s="1" t="s">
        <v>26</v>
      </c>
      <c r="B13" s="1" t="s">
        <v>57</v>
      </c>
      <c r="C13" s="1" t="s">
        <v>58</v>
      </c>
      <c r="D13" s="1" t="s">
        <v>59</v>
      </c>
      <c r="E13" s="1" t="s">
        <v>34</v>
      </c>
    </row>
    <row r="14" spans="1:5">
      <c r="A14" s="1" t="s">
        <v>26</v>
      </c>
      <c r="B14" s="1" t="s">
        <v>57</v>
      </c>
      <c r="C14" s="1" t="s">
        <v>60</v>
      </c>
      <c r="D14" s="1" t="s">
        <v>61</v>
      </c>
      <c r="E14" s="1" t="s">
        <v>37</v>
      </c>
    </row>
    <row r="15" spans="1:5">
      <c r="A15" s="1" t="s">
        <v>26</v>
      </c>
      <c r="B15" s="1" t="s">
        <v>57</v>
      </c>
      <c r="C15" s="1" t="s">
        <v>62</v>
      </c>
      <c r="D15" s="1" t="s">
        <v>63</v>
      </c>
      <c r="E15" s="1" t="s">
        <v>39</v>
      </c>
    </row>
    <row r="16" spans="1:5">
      <c r="A16" s="1" t="s">
        <v>25</v>
      </c>
      <c r="B16" s="1" t="s">
        <v>64</v>
      </c>
      <c r="C16" s="1" t="s">
        <v>65</v>
      </c>
      <c r="D16" s="1" t="s">
        <v>66</v>
      </c>
      <c r="E16" s="1" t="s">
        <v>34</v>
      </c>
    </row>
    <row r="17" spans="1:5">
      <c r="A17" s="1" t="s">
        <v>25</v>
      </c>
      <c r="B17" s="1" t="s">
        <v>64</v>
      </c>
      <c r="C17" s="1" t="s">
        <v>67</v>
      </c>
      <c r="D17" s="1" t="s">
        <v>68</v>
      </c>
      <c r="E17" s="1" t="s">
        <v>37</v>
      </c>
    </row>
    <row r="18" spans="1:5">
      <c r="A18" s="1" t="s">
        <v>25</v>
      </c>
      <c r="B18" s="1" t="s">
        <v>64</v>
      </c>
      <c r="C18" s="1" t="s">
        <v>69</v>
      </c>
      <c r="D18" s="1" t="s">
        <v>70</v>
      </c>
      <c r="E18" s="1" t="s">
        <v>39</v>
      </c>
    </row>
    <row r="19" spans="1:5">
      <c r="A19" s="1" t="s">
        <v>25</v>
      </c>
      <c r="B19" s="1" t="s">
        <v>64</v>
      </c>
      <c r="C19" s="1" t="s">
        <v>71</v>
      </c>
      <c r="D19" s="1" t="s">
        <v>72</v>
      </c>
      <c r="E19" s="1" t="s">
        <v>26</v>
      </c>
    </row>
    <row r="20" spans="1:5">
      <c r="A20" s="1" t="s">
        <v>25</v>
      </c>
      <c r="B20" s="1" t="s">
        <v>64</v>
      </c>
      <c r="C20" s="1" t="s">
        <v>73</v>
      </c>
      <c r="D20" s="1" t="s">
        <v>74</v>
      </c>
      <c r="E20" s="1" t="s">
        <v>25</v>
      </c>
    </row>
    <row r="21" spans="1:5">
      <c r="A21" s="1" t="s">
        <v>44</v>
      </c>
      <c r="B21" s="1" t="s">
        <v>75</v>
      </c>
      <c r="C21" s="1" t="s">
        <v>76</v>
      </c>
      <c r="D21" s="1" t="s">
        <v>77</v>
      </c>
      <c r="E21" s="1" t="s">
        <v>34</v>
      </c>
    </row>
    <row r="22" spans="1:5">
      <c r="A22" s="1" t="s">
        <v>44</v>
      </c>
      <c r="B22" s="1" t="s">
        <v>75</v>
      </c>
      <c r="C22" s="1" t="s">
        <v>78</v>
      </c>
      <c r="D22" s="1" t="s">
        <v>79</v>
      </c>
      <c r="E22" s="1" t="s">
        <v>37</v>
      </c>
    </row>
    <row r="23" spans="1:5">
      <c r="A23" s="1" t="s">
        <v>44</v>
      </c>
      <c r="B23" s="1" t="s">
        <v>75</v>
      </c>
      <c r="C23" s="1" t="s">
        <v>80</v>
      </c>
      <c r="D23" s="1" t="s">
        <v>81</v>
      </c>
      <c r="E23" s="1" t="s">
        <v>39</v>
      </c>
    </row>
    <row r="24" spans="1:5">
      <c r="A24" s="1" t="s">
        <v>44</v>
      </c>
      <c r="B24" s="1" t="s">
        <v>75</v>
      </c>
      <c r="C24" s="1" t="s">
        <v>82</v>
      </c>
      <c r="D24" s="1" t="s">
        <v>83</v>
      </c>
      <c r="E24" s="1" t="s">
        <v>26</v>
      </c>
    </row>
    <row r="25" spans="1:5">
      <c r="A25" s="1" t="s">
        <v>46</v>
      </c>
      <c r="B25" s="1" t="s">
        <v>84</v>
      </c>
      <c r="C25" s="1" t="s">
        <v>85</v>
      </c>
      <c r="D25" s="1" t="s">
        <v>86</v>
      </c>
      <c r="E25" s="1" t="s">
        <v>34</v>
      </c>
    </row>
    <row r="26" spans="1:5">
      <c r="A26" s="1" t="s">
        <v>46</v>
      </c>
      <c r="B26" s="1" t="s">
        <v>84</v>
      </c>
      <c r="C26" s="1" t="s">
        <v>87</v>
      </c>
      <c r="D26" s="1" t="s">
        <v>88</v>
      </c>
      <c r="E26" s="1" t="s">
        <v>37</v>
      </c>
    </row>
  </sheetData>
  <pageMargins left="0.5" right="0.25" top="0.5" bottom="0.5" header="0.25" footer="0.2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BangDuLieu</vt:lpstr>
      <vt:lpstr>TH</vt:lpstr>
      <vt:lpstr>Thông tin học phần</vt:lpstr>
      <vt:lpstr>Hoạt động giảng dạy</vt:lpstr>
      <vt:lpstr>Kết quả nhận được NH</vt:lpstr>
      <vt:lpstr>Sheet5</vt:lpstr>
      <vt:lpstr>Sheet6</vt:lpstr>
      <vt:lpstr>BangDanhMuc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2024-08-23T06:50:39Z</dcterms:modified>
</cp:coreProperties>
</file>