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Đảm bảo chất lượng\Kiểm định chất lượng CTĐT\8 ngành thạc sĩ\Báo cáo Bộ GD&amp;ĐT\Đợt 2\DaihocVinh_bctdg LL&amp;PPDH bộ môn Sinh_2024\Minh chứng new\Khảo sát các BLQ\"/>
    </mc:Choice>
  </mc:AlternateContent>
  <bookViews>
    <workbookView xWindow="0" yWindow="0" windowWidth="28800" windowHeight="11910" activeTab="2"/>
  </bookViews>
  <sheets>
    <sheet name="BangDuLieu" sheetId="1" r:id="rId1"/>
    <sheet name="Chung" sheetId="3" r:id="rId2"/>
    <sheet name="CTĐT" sheetId="5" r:id="rId3"/>
    <sheet name="CĐR ƯD" sheetId="6" r:id="rId4"/>
    <sheet name="CĐR NC" sheetId="7" r:id="rId5"/>
    <sheet name="ĐG HĐ ĐT" sheetId="4" r:id="rId6"/>
    <sheet name="Kỹ năng" sheetId="8" r:id="rId7"/>
    <sheet name="HT phục vụ ĐT" sheetId="9" r:id="rId8"/>
    <sheet name="chất lượng đơn vị" sheetId="10" r:id="rId9"/>
    <sheet name="BangDanhMuc" sheetId="2" r:id="rId10"/>
  </sheets>
  <calcPr calcId="162913"/>
</workbook>
</file>

<file path=xl/calcChain.xml><?xml version="1.0" encoding="utf-8"?>
<calcChain xmlns="http://schemas.openxmlformats.org/spreadsheetml/2006/main">
  <c r="B61" i="3" l="1"/>
  <c r="D299" i="3"/>
  <c r="B299" i="3" s="1"/>
  <c r="D298" i="3"/>
  <c r="B298" i="3" s="1"/>
  <c r="D296" i="3"/>
  <c r="B296" i="3" s="1"/>
  <c r="D295" i="3"/>
  <c r="B295" i="3" s="1"/>
  <c r="D293" i="3"/>
  <c r="B293" i="3" s="1"/>
  <c r="D292" i="3"/>
  <c r="B292" i="3" s="1"/>
  <c r="D290" i="3"/>
  <c r="B290" i="3" s="1"/>
  <c r="D289" i="3"/>
  <c r="B289" i="3" s="1"/>
  <c r="D287" i="3"/>
  <c r="B287" i="3" s="1"/>
  <c r="D286" i="3"/>
  <c r="D284" i="3"/>
  <c r="B284" i="3" s="1"/>
  <c r="D283" i="3"/>
  <c r="B283" i="3" s="1"/>
  <c r="D281" i="3"/>
  <c r="B281" i="3" s="1"/>
  <c r="D280" i="3"/>
  <c r="B280" i="3" s="1"/>
  <c r="D278" i="3"/>
  <c r="B278" i="3" s="1"/>
  <c r="D277" i="3"/>
  <c r="B277" i="3" s="1"/>
  <c r="D275" i="3"/>
  <c r="B275" i="3" s="1"/>
  <c r="D274" i="3"/>
  <c r="B274" i="3" s="1"/>
  <c r="D272" i="3"/>
  <c r="B272" i="3" s="1"/>
  <c r="D271" i="3"/>
  <c r="B271" i="3" s="1"/>
  <c r="D269" i="3"/>
  <c r="B269" i="3" s="1"/>
  <c r="D268" i="3"/>
  <c r="D266" i="3"/>
  <c r="B266" i="3" s="1"/>
  <c r="D265" i="3"/>
  <c r="B265" i="3" s="1"/>
  <c r="D263" i="3"/>
  <c r="B263" i="3" s="1"/>
  <c r="D262" i="3"/>
  <c r="B262" i="3" s="1"/>
  <c r="D260" i="3"/>
  <c r="B260" i="3" s="1"/>
  <c r="D259" i="3"/>
  <c r="B259" i="3" s="1"/>
  <c r="D258" i="3"/>
  <c r="D257" i="3"/>
  <c r="B257" i="3" s="1"/>
  <c r="D256" i="3"/>
  <c r="B256" i="3" s="1"/>
  <c r="D252" i="3"/>
  <c r="B252" i="3" s="1"/>
  <c r="D251" i="3"/>
  <c r="B251" i="3" s="1"/>
  <c r="D250" i="3"/>
  <c r="B250" i="3" s="1"/>
  <c r="D249" i="3"/>
  <c r="B249" i="3" s="1"/>
  <c r="D247" i="3"/>
  <c r="B247" i="3" s="1"/>
  <c r="D246" i="3"/>
  <c r="B246" i="3" s="1"/>
  <c r="D245" i="3"/>
  <c r="B245" i="3" s="1"/>
  <c r="D244" i="3"/>
  <c r="B244" i="3" s="1"/>
  <c r="D242" i="3"/>
  <c r="B242" i="3" s="1"/>
  <c r="D241" i="3"/>
  <c r="B241" i="3" s="1"/>
  <c r="D240" i="3"/>
  <c r="B240" i="3" s="1"/>
  <c r="D239" i="3"/>
  <c r="B239" i="3" s="1"/>
  <c r="D237" i="3"/>
  <c r="B237" i="3" s="1"/>
  <c r="D236" i="3"/>
  <c r="B236" i="3" s="1"/>
  <c r="D235" i="3"/>
  <c r="B235" i="3" s="1"/>
  <c r="D234" i="3"/>
  <c r="B234" i="3" s="1"/>
  <c r="D232" i="3"/>
  <c r="B232" i="3" s="1"/>
  <c r="D231" i="3"/>
  <c r="B231" i="3" s="1"/>
  <c r="D230" i="3"/>
  <c r="B230" i="3" s="1"/>
  <c r="D229" i="3"/>
  <c r="B229" i="3" s="1"/>
  <c r="D227" i="3"/>
  <c r="B227" i="3" s="1"/>
  <c r="D226" i="3"/>
  <c r="B226" i="3" s="1"/>
  <c r="D225" i="3"/>
  <c r="B225" i="3" s="1"/>
  <c r="D224" i="3"/>
  <c r="B224" i="3" s="1"/>
  <c r="D222" i="3"/>
  <c r="B222" i="3" s="1"/>
  <c r="D221" i="3"/>
  <c r="B221" i="3" s="1"/>
  <c r="D220" i="3"/>
  <c r="B220" i="3" s="1"/>
  <c r="D219" i="3"/>
  <c r="B219" i="3" s="1"/>
  <c r="D217" i="3"/>
  <c r="B217" i="3" s="1"/>
  <c r="D216" i="3"/>
  <c r="B216" i="3" s="1"/>
  <c r="D215" i="3"/>
  <c r="B215" i="3" s="1"/>
  <c r="D214" i="3"/>
  <c r="B214" i="3" s="1"/>
  <c r="D212" i="3"/>
  <c r="B212" i="3" s="1"/>
  <c r="D211" i="3"/>
  <c r="B211" i="3" s="1"/>
  <c r="D210" i="3"/>
  <c r="B210" i="3" s="1"/>
  <c r="D209" i="3"/>
  <c r="B209" i="3" s="1"/>
  <c r="D207" i="3"/>
  <c r="B207" i="3" s="1"/>
  <c r="D206" i="3"/>
  <c r="B206" i="3" s="1"/>
  <c r="D205" i="3"/>
  <c r="B205" i="3" s="1"/>
  <c r="D204" i="3"/>
  <c r="B204" i="3" s="1"/>
  <c r="D202" i="3"/>
  <c r="B202" i="3" s="1"/>
  <c r="D201" i="3"/>
  <c r="B201" i="3" s="1"/>
  <c r="D200" i="3"/>
  <c r="B200" i="3" s="1"/>
  <c r="D199" i="3"/>
  <c r="D197" i="3"/>
  <c r="B197" i="3" s="1"/>
  <c r="D196" i="3"/>
  <c r="B196" i="3" s="1"/>
  <c r="D195" i="3"/>
  <c r="B195" i="3" s="1"/>
  <c r="D194" i="3"/>
  <c r="D192" i="3"/>
  <c r="B192" i="3" s="1"/>
  <c r="D191" i="3"/>
  <c r="B191" i="3" s="1"/>
  <c r="D190" i="3"/>
  <c r="B190" i="3" s="1"/>
  <c r="D189" i="3"/>
  <c r="B189" i="3" s="1"/>
  <c r="D184" i="3"/>
  <c r="B184" i="3" s="1"/>
  <c r="D182" i="3"/>
  <c r="B182" i="3" s="1"/>
  <c r="D180" i="3"/>
  <c r="B180" i="3" s="1"/>
  <c r="D178" i="3"/>
  <c r="B178" i="3" s="1"/>
  <c r="D176" i="3"/>
  <c r="B176" i="3" s="1"/>
  <c r="D174" i="3"/>
  <c r="B174" i="3" s="1"/>
  <c r="D172" i="3"/>
  <c r="B172" i="3" s="1"/>
  <c r="D170" i="3"/>
  <c r="B170" i="3" s="1"/>
  <c r="D168" i="3"/>
  <c r="B168" i="3" s="1"/>
  <c r="D166" i="3"/>
  <c r="B166" i="3" s="1"/>
  <c r="D164" i="3"/>
  <c r="B164" i="3" s="1"/>
  <c r="D160" i="3"/>
  <c r="B160" i="3" s="1"/>
  <c r="D159" i="3"/>
  <c r="B159" i="3" s="1"/>
  <c r="D158" i="3"/>
  <c r="B158" i="3" s="1"/>
  <c r="D157" i="3"/>
  <c r="B157" i="3" s="1"/>
  <c r="D155" i="3"/>
  <c r="B155" i="3" s="1"/>
  <c r="D154" i="3"/>
  <c r="B154" i="3" s="1"/>
  <c r="D153" i="3"/>
  <c r="B153" i="3" s="1"/>
  <c r="D152" i="3"/>
  <c r="D150" i="3"/>
  <c r="B150" i="3" s="1"/>
  <c r="D149" i="3"/>
  <c r="B149" i="3" s="1"/>
  <c r="D148" i="3"/>
  <c r="B148" i="3" s="1"/>
  <c r="D147" i="3"/>
  <c r="D145" i="3"/>
  <c r="B145" i="3" s="1"/>
  <c r="D144" i="3"/>
  <c r="B144" i="3" s="1"/>
  <c r="D143" i="3"/>
  <c r="B143" i="3" s="1"/>
  <c r="D142" i="3"/>
  <c r="B142" i="3" s="1"/>
  <c r="D140" i="3"/>
  <c r="B140" i="3" s="1"/>
  <c r="D139" i="3"/>
  <c r="B139" i="3" s="1"/>
  <c r="D138" i="3"/>
  <c r="B138" i="3" s="1"/>
  <c r="D137" i="3"/>
  <c r="B137" i="3" s="1"/>
  <c r="D135" i="3"/>
  <c r="B135" i="3" s="1"/>
  <c r="D134" i="3"/>
  <c r="B134" i="3" s="1"/>
  <c r="D133" i="3"/>
  <c r="B133" i="3" s="1"/>
  <c r="D132" i="3"/>
  <c r="B132" i="3" s="1"/>
  <c r="D130" i="3"/>
  <c r="B130" i="3" s="1"/>
  <c r="D129" i="3"/>
  <c r="B129" i="3" s="1"/>
  <c r="D128" i="3"/>
  <c r="B128" i="3" s="1"/>
  <c r="D127" i="3"/>
  <c r="B127" i="3" s="1"/>
  <c r="D125" i="3"/>
  <c r="B125" i="3" s="1"/>
  <c r="D124" i="3"/>
  <c r="B124" i="3" s="1"/>
  <c r="D123" i="3"/>
  <c r="B123" i="3" s="1"/>
  <c r="D122" i="3"/>
  <c r="B122" i="3" s="1"/>
  <c r="D120" i="3"/>
  <c r="B120" i="3" s="1"/>
  <c r="D119" i="3"/>
  <c r="B119" i="3" s="1"/>
  <c r="D118" i="3"/>
  <c r="B118" i="3" s="1"/>
  <c r="D117" i="3"/>
  <c r="D115" i="3"/>
  <c r="B115" i="3" s="1"/>
  <c r="D114" i="3"/>
  <c r="B114" i="3" s="1"/>
  <c r="D113" i="3"/>
  <c r="B113" i="3" s="1"/>
  <c r="D112" i="3"/>
  <c r="B112" i="3" s="1"/>
  <c r="D110" i="3"/>
  <c r="B110" i="3" s="1"/>
  <c r="D109" i="3"/>
  <c r="B109" i="3" s="1"/>
  <c r="D108" i="3"/>
  <c r="B108" i="3" s="1"/>
  <c r="D107" i="3"/>
  <c r="B107" i="3" s="1"/>
  <c r="D105" i="3"/>
  <c r="B105" i="3" s="1"/>
  <c r="D104" i="3"/>
  <c r="B104" i="3" s="1"/>
  <c r="D103" i="3"/>
  <c r="B103" i="3" s="1"/>
  <c r="D102" i="3"/>
  <c r="D100" i="3"/>
  <c r="B100" i="3" s="1"/>
  <c r="D99" i="3"/>
  <c r="B99" i="3" s="1"/>
  <c r="D98" i="3"/>
  <c r="B98" i="3" s="1"/>
  <c r="D97" i="3"/>
  <c r="B97" i="3" s="1"/>
  <c r="D95" i="3"/>
  <c r="B95" i="3" s="1"/>
  <c r="D94" i="3"/>
  <c r="B94" i="3" s="1"/>
  <c r="D93" i="3"/>
  <c r="B93" i="3" s="1"/>
  <c r="D92" i="3"/>
  <c r="B92" i="3" s="1"/>
  <c r="D86" i="3"/>
  <c r="B86" i="3" s="1"/>
  <c r="D84" i="3"/>
  <c r="B84" i="3" s="1"/>
  <c r="D81" i="3"/>
  <c r="B81" i="3" s="1"/>
  <c r="D79" i="3"/>
  <c r="B79" i="3" s="1"/>
  <c r="D76" i="3"/>
  <c r="B76" i="3" s="1"/>
  <c r="D74" i="3"/>
  <c r="B74" i="3" s="1"/>
  <c r="D71" i="3"/>
  <c r="B71" i="3" s="1"/>
  <c r="D69" i="3"/>
  <c r="B69" i="3" s="1"/>
  <c r="D65" i="3"/>
  <c r="B65" i="3" s="1"/>
  <c r="D63" i="3"/>
  <c r="B63" i="3" s="1"/>
  <c r="D60" i="3"/>
  <c r="B60" i="3" s="1"/>
  <c r="D58" i="3"/>
  <c r="D56" i="3"/>
  <c r="B56" i="3" s="1"/>
  <c r="D54" i="3"/>
  <c r="B54" i="3" s="1"/>
  <c r="D52" i="3"/>
  <c r="B52" i="3" s="1"/>
  <c r="D50" i="3"/>
  <c r="B50" i="3" s="1"/>
  <c r="D45" i="3"/>
  <c r="B45" i="3" s="1"/>
  <c r="D44" i="3"/>
  <c r="B44" i="3" s="1"/>
  <c r="D43" i="3"/>
  <c r="B43" i="3" s="1"/>
  <c r="D42" i="3"/>
  <c r="B42" i="3" s="1"/>
  <c r="D40" i="3"/>
  <c r="B40" i="3" s="1"/>
  <c r="D39" i="3"/>
  <c r="B39" i="3" s="1"/>
  <c r="D38" i="3"/>
  <c r="B38" i="3" s="1"/>
  <c r="D37" i="3"/>
  <c r="D35" i="3"/>
  <c r="B35" i="3" s="1"/>
  <c r="D34" i="3"/>
  <c r="B34" i="3" s="1"/>
  <c r="D33" i="3"/>
  <c r="B33" i="3" s="1"/>
  <c r="D32" i="3"/>
  <c r="B32" i="3" s="1"/>
  <c r="D30" i="3"/>
  <c r="B30" i="3" s="1"/>
  <c r="D29" i="3"/>
  <c r="B29" i="3" s="1"/>
  <c r="D28" i="3"/>
  <c r="B28" i="3" s="1"/>
  <c r="D27" i="3"/>
  <c r="B27" i="3" s="1"/>
  <c r="D25" i="3"/>
  <c r="B25" i="3" s="1"/>
  <c r="D24" i="3"/>
  <c r="B24" i="3" s="1"/>
  <c r="D23" i="3"/>
  <c r="B23" i="3" s="1"/>
  <c r="D22" i="3"/>
  <c r="B22" i="3" s="1"/>
  <c r="D20" i="3"/>
  <c r="B20" i="3" s="1"/>
  <c r="D19" i="3"/>
  <c r="B19" i="3" s="1"/>
  <c r="D18" i="3"/>
  <c r="B18" i="3" s="1"/>
  <c r="D17" i="3"/>
  <c r="B17" i="3" s="1"/>
  <c r="D15" i="3"/>
  <c r="B15" i="3" s="1"/>
  <c r="D14" i="3"/>
  <c r="B14" i="3" s="1"/>
  <c r="D13" i="3"/>
  <c r="B13" i="3" s="1"/>
  <c r="D12" i="3"/>
  <c r="B12" i="3" s="1"/>
  <c r="D10" i="3"/>
  <c r="B10" i="3" s="1"/>
  <c r="D9" i="3"/>
  <c r="B9" i="3" s="1"/>
  <c r="D8" i="3"/>
  <c r="B8" i="3" s="1"/>
  <c r="D7" i="3"/>
  <c r="B7" i="3" s="1"/>
  <c r="D297" i="3"/>
  <c r="B297" i="3" s="1"/>
  <c r="D294" i="3"/>
  <c r="D291" i="3"/>
  <c r="D288" i="3"/>
  <c r="D285" i="3"/>
  <c r="B285" i="3" s="1"/>
  <c r="D282" i="3"/>
  <c r="B282" i="3" s="1"/>
  <c r="D279" i="3"/>
  <c r="B279" i="3" s="1"/>
  <c r="D276" i="3"/>
  <c r="B276" i="3" s="1"/>
  <c r="D273" i="3"/>
  <c r="B273" i="3" s="1"/>
  <c r="D270" i="3"/>
  <c r="B270" i="3" s="1"/>
  <c r="D267" i="3"/>
  <c r="B267" i="3" s="1"/>
  <c r="D264" i="3"/>
  <c r="B264" i="3" s="1"/>
  <c r="D261" i="3"/>
  <c r="B261" i="3" s="1"/>
  <c r="D255" i="3"/>
  <c r="B255" i="3" s="1"/>
  <c r="D248" i="3"/>
  <c r="B248" i="3" s="1"/>
  <c r="D243" i="3"/>
  <c r="D238" i="3"/>
  <c r="B238" i="3" s="1"/>
  <c r="D233" i="3"/>
  <c r="B233" i="3" s="1"/>
  <c r="D228" i="3"/>
  <c r="B228" i="3" s="1"/>
  <c r="D223" i="3"/>
  <c r="D218" i="3"/>
  <c r="D213" i="3"/>
  <c r="D208" i="3"/>
  <c r="B208" i="3" s="1"/>
  <c r="D203" i="3"/>
  <c r="B203" i="3" s="1"/>
  <c r="D198" i="3"/>
  <c r="B198" i="3" s="1"/>
  <c r="D193" i="3"/>
  <c r="B193" i="3" s="1"/>
  <c r="D188" i="3"/>
  <c r="B188" i="3" s="1"/>
  <c r="D183" i="3"/>
  <c r="B183" i="3" s="1"/>
  <c r="D181" i="3"/>
  <c r="B181" i="3" s="1"/>
  <c r="D179" i="3"/>
  <c r="B179" i="3" s="1"/>
  <c r="D177" i="3"/>
  <c r="B177" i="3" s="1"/>
  <c r="D175" i="3"/>
  <c r="B175" i="3" s="1"/>
  <c r="D173" i="3"/>
  <c r="B173" i="3" s="1"/>
  <c r="D171" i="3"/>
  <c r="B171" i="3" s="1"/>
  <c r="D169" i="3"/>
  <c r="B169" i="3" s="1"/>
  <c r="D167" i="3"/>
  <c r="B167" i="3" s="1"/>
  <c r="D165" i="3"/>
  <c r="B165" i="3" s="1"/>
  <c r="D163" i="3"/>
  <c r="B163" i="3" s="1"/>
  <c r="D156" i="3"/>
  <c r="B156" i="3" s="1"/>
  <c r="D151" i="3"/>
  <c r="B151" i="3" s="1"/>
  <c r="D146" i="3"/>
  <c r="B146" i="3" s="1"/>
  <c r="D141" i="3"/>
  <c r="B141" i="3" s="1"/>
  <c r="D136" i="3"/>
  <c r="D131" i="3"/>
  <c r="D126" i="3"/>
  <c r="D121" i="3"/>
  <c r="B121" i="3" s="1"/>
  <c r="D116" i="3"/>
  <c r="B116" i="3" s="1"/>
  <c r="D111" i="3"/>
  <c r="B111" i="3" s="1"/>
  <c r="D106" i="3"/>
  <c r="D101" i="3"/>
  <c r="B101" i="3" s="1"/>
  <c r="D96" i="3"/>
  <c r="B96" i="3" s="1"/>
  <c r="D91" i="3"/>
  <c r="B91" i="3" s="1"/>
  <c r="D85" i="3"/>
  <c r="B85" i="3" s="1"/>
  <c r="D83" i="3"/>
  <c r="B83" i="3" s="1"/>
  <c r="D80" i="3"/>
  <c r="B80" i="3" s="1"/>
  <c r="D78" i="3"/>
  <c r="B78" i="3" s="1"/>
  <c r="D75" i="3"/>
  <c r="B75" i="3" s="1"/>
  <c r="D73" i="3"/>
  <c r="B73" i="3" s="1"/>
  <c r="D70" i="3"/>
  <c r="B70" i="3" s="1"/>
  <c r="D68" i="3"/>
  <c r="B68" i="3" s="1"/>
  <c r="D64" i="3"/>
  <c r="B64" i="3" s="1"/>
  <c r="D62" i="3"/>
  <c r="B62" i="3" s="1"/>
  <c r="D59" i="3"/>
  <c r="B59" i="3" s="1"/>
  <c r="D57" i="3"/>
  <c r="B57" i="3" s="1"/>
  <c r="D55" i="3"/>
  <c r="B55" i="3" s="1"/>
  <c r="D53" i="3"/>
  <c r="B53" i="3" s="1"/>
  <c r="D51" i="3"/>
  <c r="B51" i="3" s="1"/>
  <c r="D49" i="3"/>
  <c r="D41" i="3"/>
  <c r="B41" i="3" s="1"/>
  <c r="D36" i="3"/>
  <c r="B36" i="3" s="1"/>
  <c r="D31" i="3"/>
  <c r="B31" i="3" s="1"/>
  <c r="D26" i="3"/>
  <c r="B26" i="3" s="1"/>
  <c r="D21" i="3"/>
  <c r="B21" i="3" s="1"/>
  <c r="D16" i="3"/>
  <c r="B16" i="3" s="1"/>
  <c r="D11" i="3"/>
  <c r="B11" i="3" s="1"/>
  <c r="D6" i="3"/>
  <c r="B6" i="3" s="1"/>
  <c r="C126" i="3" l="1"/>
  <c r="C106" i="3"/>
  <c r="C218" i="3"/>
  <c r="C49" i="3"/>
  <c r="C116" i="3"/>
  <c r="C285" i="3"/>
  <c r="C146" i="3"/>
  <c r="C131" i="3"/>
  <c r="B106" i="3"/>
  <c r="C151" i="3"/>
  <c r="B49" i="3"/>
  <c r="C243" i="3"/>
  <c r="C264" i="3"/>
  <c r="C279" i="3"/>
  <c r="C258" i="3"/>
  <c r="C282" i="3"/>
  <c r="C288" i="3"/>
  <c r="C267" i="3"/>
  <c r="C136" i="3"/>
  <c r="B117" i="3"/>
  <c r="C291" i="3"/>
  <c r="C294" i="3"/>
  <c r="C193" i="3"/>
  <c r="C223" i="3"/>
  <c r="C21" i="3"/>
  <c r="C91" i="3"/>
  <c r="C96" i="3"/>
  <c r="C101" i="3"/>
  <c r="C213" i="3"/>
  <c r="C6" i="3"/>
  <c r="B286" i="3"/>
  <c r="C11" i="3"/>
  <c r="B126" i="3"/>
  <c r="C233" i="3"/>
  <c r="C198" i="3"/>
  <c r="C141" i="3"/>
  <c r="B147" i="3"/>
  <c r="C41" i="3"/>
  <c r="C111" i="3"/>
  <c r="C156" i="3"/>
  <c r="B37" i="3"/>
  <c r="C255" i="3"/>
  <c r="C261" i="3"/>
  <c r="B194" i="3"/>
  <c r="C273" i="3"/>
  <c r="C26" i="3"/>
  <c r="C188" i="3"/>
  <c r="C276" i="3"/>
  <c r="B131" i="3"/>
  <c r="B258" i="3"/>
  <c r="B288" i="3"/>
  <c r="C31" i="3"/>
  <c r="B152" i="3"/>
  <c r="C203" i="3"/>
  <c r="B199" i="3"/>
  <c r="C208" i="3"/>
  <c r="B291" i="3"/>
  <c r="C270" i="3"/>
  <c r="C297" i="3"/>
  <c r="B223" i="3"/>
  <c r="B243" i="3"/>
  <c r="B294" i="3"/>
  <c r="B218" i="3"/>
  <c r="C228" i="3"/>
  <c r="B213" i="3"/>
  <c r="C163" i="3"/>
  <c r="C238" i="3"/>
  <c r="C121" i="3"/>
  <c r="B102" i="3"/>
  <c r="C36" i="3"/>
  <c r="C248" i="3"/>
  <c r="B268" i="3"/>
  <c r="B136" i="3"/>
</calcChain>
</file>

<file path=xl/sharedStrings.xml><?xml version="1.0" encoding="utf-8"?>
<sst xmlns="http://schemas.openxmlformats.org/spreadsheetml/2006/main" count="2687" uniqueCount="260">
  <si>
    <t>SỐ LIỆU KHẢO SÁT CHI TIẾT</t>
  </si>
  <si>
    <t>Được tổng hợp từ hệ thống ngày 8/12/2024 8:05:39 AM</t>
  </si>
  <si>
    <t>TT</t>
  </si>
  <si>
    <t>Người đáp</t>
  </si>
  <si>
    <t>1466 - &lt;i&gt;Từ câu 1 đến câu 8, Anh/Chị chọn 1 trong 5 mức độ sau với quy ước:&lt;/i&gt;</t>
  </si>
  <si>
    <t>1467 - Nội dung đánh giá</t>
  </si>
  <si>
    <t>1468 - 1. Chương trình đào tạo có mục tiêu và chuẩn đầu ra rõ ràng</t>
  </si>
  <si>
    <t>1469 - 2. Chương trình đào tạo có chiến lược dạy-học và phương pháp kiểm tra-đánh giá hợp lý</t>
  </si>
  <si>
    <t>1470 - 3. Nội dung, cấu trúc chương trình đào tạo cân đối giữa kiến thức, kỹ năng đại cương và kiến thức, kỹ năng chuyên ngành</t>
  </si>
  <si>
    <t>1471 - 4. Nội dung chương trình có tỷ lệ hợp lý giữa lý thuyết và thực hành</t>
  </si>
  <si>
    <t>1472 - 5. Số lượng học phần, số lượng tín chỉ của chương trình là phù hợp</t>
  </si>
  <si>
    <t>1473 - 6. Thời gian đào tạo của chương trình là phù hợp</t>
  </si>
  <si>
    <t>1474 - 7. Tổ chức thực hiện luận văn tốt nghiệp hợp lý và hiệu quả</t>
  </si>
  <si>
    <t>1475 - 8. Anh/chị hài lòng với chương trình đào tạo mà anh/chị đã học</t>
  </si>
  <si>
    <t>1476 - 9. Anh/chị đánh giá mức độ bản thân đạt được các chuẩn đầu ra sau đây của chương trình khi hoàn thành khóa học:</t>
  </si>
  <si>
    <t>2740 - &lt;b&gt;Chuẩn đầu ra theo định hướng ứng dụng&lt;/b&gt;</t>
  </si>
  <si>
    <t>2741 - &lt;b&gt; 1. Kiến thức cơ sở ngành và chuyên ngành &lt;/b&gt;</t>
  </si>
  <si>
    <t>2742 - PLO1.1. Phân tích được các lý thuyết về Triết học và kiến thức ngành Sinh học trong thực tiễn dạy học Sinh học</t>
  </si>
  <si>
    <t>2743 - PLO1.2. Vận dụng được kiến thức nâng cao, hiện đại của khoa học giáo dục, kiến thức chuyên sâu về lí luận và phương pháp dạy học Sinh học trong thực tiễn dạy học Sinh học</t>
  </si>
  <si>
    <t>2744 - &lt;b&gt; 2. Kỹ năng, phẩm chất cá nhân và nghề nghiệp&lt;/b&gt;</t>
  </si>
  <si>
    <t>2745 - PLO2.1. Vận dụng được kỹ năng cá nhân và nghề nghiệp để giải quyết các vấn đề trong thực tiễn dạy học</t>
  </si>
  <si>
    <t>2746 - PLO2.2. Thể hiện được trách nhiệm và đạo đức nghề nghiệp trong dạy học Sinh học</t>
  </si>
  <si>
    <t>2747 - &lt;b&gt; 3. Năng lực giao tiếp và hợp tác &lt;/b&gt;</t>
  </si>
  <si>
    <t>2748 - PLO3.1. Vận dụng kỹ năng lãnh đạo nhóm và hợp tác trong thực tiễn dạy học Sinh học</t>
  </si>
  <si>
    <t>2749 - PLO3.2. Vận dụng kỹ năng giao tiếp đa phương tiện, truyền đạt tri thức, tổ chức, quản trị và quản lí trong lĩnh vực học thuật và thực tiễn dạy học Sinh học</t>
  </si>
  <si>
    <t>2750 - &lt;b&gt; 4. Hình thành ý tưởng, thiết kế, triển khai và vận hành các hoạt động thực tiễn dạy học Sinh học và ứng dụng khoa học giáo dục trong bối cảnh đổi mới giáo dục Việt Nam và hội nhập quốc tế &lt;/b&gt;</t>
  </si>
  <si>
    <t>2751 - PLO4.1. Phân tích được bối cảnh xã hội và đổi mới giáo dục Việt Nam và hội nhập quốc tế</t>
  </si>
  <si>
    <t>2752 - PLO4.2. Hình thành ý tưởng, thiết kế, triển khai và vận hành được các hoạt động các hoạt động thực tiễn dạy học Sinh học và ứng dụng khoa học giáo dục</t>
  </si>
  <si>
    <t>2754 - &lt;b&gt;Chuẩn đầu ra theo định hướng nghiên cứu&lt;/b&gt;</t>
  </si>
  <si>
    <t>2755 - &lt;b&gt; 1. Kiến thức cơ sở ngành và chuyên ngành &lt;/b&gt;</t>
  </si>
  <si>
    <t>2756 - PLO1.1. Phân tích được các lý thuyết về triết học và kiến thức ngành Sinh học trong nghiên cứu dạy học</t>
  </si>
  <si>
    <t>2757 - PLO1.2. Vận dụng được kiến thức nâng cao, hiện đại của khoa học giáo dục, kiến thức chuyên sâu về lí luận và phương pháp dạy học Sinh học trong nghiên cứu dạy học</t>
  </si>
  <si>
    <t>2758 - &lt;b&gt; 2. Kỹ năng, phẩm chất cá nhân và nghề nghiệp &lt;/b&gt;</t>
  </si>
  <si>
    <t>2759 - PLO2.1. Vận dụng được kỹ năng cá nhân và nghề nghiệp để giải quyết các vấn đề trong hoạt động nghiên cứu khoa học giáo dục và dạy học Sinh học</t>
  </si>
  <si>
    <t>2760 - PLO2.2. Thể hiện được trách nhiệm nghề nghiệp và đạo đức khoa học trong các hoạt động nghiên cứu khoa học giáo dục, lí luận và phương pháp dạy học Sinh học</t>
  </si>
  <si>
    <t>2761 - &lt;b&gt; 3. Kỹ năng làm việc nhóm và giao tiếp &lt;/b&gt;</t>
  </si>
  <si>
    <t>2762 - PLO3.1. Vận dụng kỹ năng lãnh đạo nhóm và hợp tác trong hoạt động nghiên cứu lí luận và phương pháp dạy học Sinh học</t>
  </si>
  <si>
    <t>2763 - PLO3.2. Vận dụng kỹ năng giao tiếp đa phương tiện trong các hoạt động nghiên cứu khoa học, truyền đạt tri thức, tổ chức, quản trị và quản lí các hoạt động nghề nghiệp</t>
  </si>
  <si>
    <t>2764 - &lt;b&gt; 4. Hình thành ý tưởng, thiết kế, triển khai và vận hành các hoạt động nghiên cứu khoa học giáo dục và dạy học Sinh học trong bối cảnh đổi mới giáo dục Việt Nam và hội nhập quốc tế &lt;/b&gt;</t>
  </si>
  <si>
    <t>2765 - PLO4.1. Phân tích được bối cảnh xã hội và và đổi mới giáo dục Việt Nam và hội nhập quốc tế</t>
  </si>
  <si>
    <t>2766 - PLO4.2. Hình thành ý tưởng, thiết kế, triển khai và vận hành được các hoạt động nghiên cứu khoa học giáo dục và dạy học Sinh học trong bối cảnh đổi mới giáo dục Việt Nam và hội nhập quốc tế</t>
  </si>
  <si>
    <t>1477 - 10. Anh/chị cho biết các nội dung chương trình đào tạo của ngành mà anh/chị đã học cần được cải tiến ở các phần nào sau đây (môn học cơ sở ngành, chuyên ngành, luận văn, thi, kiểm tra,....):</t>
  </si>
  <si>
    <t>1478 - &lt;b&gt;Đánh giá hoạt động đào tạo&lt;/b&gt;</t>
  </si>
  <si>
    <t>1479 - &lt;i&gt;Từ câu 11 đến câu 24, Anh/Chị chọn 1 trong 5 mức độ sau với quy ước:&lt;/i&gt;</t>
  </si>
  <si>
    <t>1480 - Nội dung đánh giá</t>
  </si>
  <si>
    <t>1481 - 11. Đội ngũ giảng viên sử dụng nhiều phương pháp dạy học để nâng cao hiệu quả giảng dạy</t>
  </si>
  <si>
    <t>1482 - 12. Đội ngũ giảng viên đảm bảo giờ lên lớp và thực hiện nghiêm túc kế hoạch giảng dạy</t>
  </si>
  <si>
    <t>1483 - 13. Đội ngũ giảng viên luôn kết hợp lý thuyết với thực hành, ứng dụng</t>
  </si>
  <si>
    <t>1484 - 14. Đội ngũ giảng viên luôn cập nhật, đổi mới nội dung bài giảng</t>
  </si>
  <si>
    <t>1485 - 15. Đội ngũ giảng viên sử dụng hiệu quả CNTT trong giảng dạy</t>
  </si>
  <si>
    <t>1486 - 16. Đội ngũ giảng viên thường xuyên tạo môi trường học tập tích cực cho học viên</t>
  </si>
  <si>
    <t>1487 - 17. Đội ngũ giảng viên nhiệt tình, sẵn sàng tiếp nhận và giải đáp thỏa đáng các đề nghị vướng mắc của học viên trong quá trình học tập</t>
  </si>
  <si>
    <t>1488 - 18. Kết quả học tập được đánh giá chính xác, công bằng</t>
  </si>
  <si>
    <t>1489 - 19. Phương pháp đánh giá tốt nghiệp thông qua luận văn tốt nghiệp là hợp lý và công bằng</t>
  </si>
  <si>
    <t>1490 - 20. Học viên được phổ biến và có thể tham gia các hoạt động nghiên cứu khoa học</t>
  </si>
  <si>
    <t>1491 - 21. Tất cả các học phần đều có đủ giáo trình chính và tài liệu tham khảo tại thư viện trường và khoa</t>
  </si>
  <si>
    <t>1492 - 22. Cán bộ phục vụ của Khoa nhiệt tình, thân thiện và sẵn sàng giúp đỡ học viên</t>
  </si>
  <si>
    <t>1493 - 23. Học viên nhận được sự hỗ trợ hiệu quả, thiết thực từ chủ nhiệm chuyên ngành, giảng viên phụ trách sau đại học của khoa</t>
  </si>
  <si>
    <t>1494 - 24. Học viên nhận được sự hỗ trợ hiệu quả, thiết thực từ chuyên viên của phòng đào tạo sau đại học của Trường</t>
  </si>
  <si>
    <t>1495 - 25. Trong thời gian học tập tại trường anh/chị đã tích lũy được các kỹ năng nào sau đây:</t>
  </si>
  <si>
    <t>1496 - Kỹ năng</t>
  </si>
  <si>
    <t>1497 - Tư duy sáng tạo</t>
  </si>
  <si>
    <t>1498 - Làm việc độc lập</t>
  </si>
  <si>
    <t>1499 - Làm việc theo nhóm</t>
  </si>
  <si>
    <t>1500 - Giao tiếp, thuyết trình</t>
  </si>
  <si>
    <t>1501 - Nắm bắt mục tiêu công việc</t>
  </si>
  <si>
    <t>1502 - Thu thập, phân tích và đánh giá thông tin</t>
  </si>
  <si>
    <t>1503 - Viết báo cáo</t>
  </si>
  <si>
    <t>1504 - Giải quyết vấn đề trong lĩnh vực chuyên môn</t>
  </si>
  <si>
    <t>1505 - Lập kế hoạch, điều phối</t>
  </si>
  <si>
    <t>1506 - Nghiên cứu khoa học</t>
  </si>
  <si>
    <t>1507 - Các kỹ năng khác</t>
  </si>
  <si>
    <t>1508 - &lt;b&gt;Đánh giá về hệ thống phục vụ đào tạo của trường&lt;/b&gt;</t>
  </si>
  <si>
    <t>1509 - &lt;i&gt;Từ câu 26 đến câu 38, Anh/Chị chọn 1 trong 5 mức độ sau với quy ước:&lt;/i&gt;</t>
  </si>
  <si>
    <t>1510 - Nội dung đánh giá</t>
  </si>
  <si>
    <t>1511 - 26. Công tác tổ chức đào tạo của trường tạo thuận lợi cho anh chị</t>
  </si>
  <si>
    <t>1512 - 27. Hệ thống phần mềm quản lý đào tạo đáp ứng nhu cầu và dễ dàng sử dụng</t>
  </si>
  <si>
    <t>1513 - 28. Trang web và hệ thống thông tin của trường đáp ứng nhu cầu và dễ dàng truy cập, tìm kiếm</t>
  </si>
  <si>
    <t>1514 - 29. Máy tính và hệ thống mạng dùng cho truy cập thông tin học tập đáp ứng nhu cầu sử dụng của học viên</t>
  </si>
  <si>
    <t>1515 - 30. Học viên được phổ biến, hướng dẫn kịp thời, đầy đủ các chính sách, quy trình, quy định trong quá trình đào tạo</t>
  </si>
  <si>
    <t>1516 - 31. Học viên được thường xuyên tham gia đánh giá lớp học phần và khảo sát về mức độ đáp ứng của nhà trường.</t>
  </si>
  <si>
    <t>1517 - 32. Các buổi đối thoại với học viên, các hoạt động lấy ý kiến góp ý là thiết thực, hiệu quả; ý kiến của học viên được quan tâm, giải quyết thỏa đáng.</t>
  </si>
  <si>
    <t>1518 - 33. Học viên được phổ biến và có thể khiếu nại, phúc khảo kết quả thi, kiểm tra một cách dễ dàng.</t>
  </si>
  <si>
    <t>1519 - 34. Hệ thống giảng đường, phòng học, khu tự học của nhà trường đầy đủ, rộng rãi, thoáng mát, thuận lợi cho việc học tập</t>
  </si>
  <si>
    <t>1520 - 35. Trang thiết bị trong phòng học, phòng thực hành/thí nghiệm có đầy đủ, hoạt động tốt và hiệu quả</t>
  </si>
  <si>
    <t>1521 - 36. Các đơn vị chức năng trong trường giải quyết các thắc mắc của học viên hiệu quả, kịp thời, nhanh chóng.</t>
  </si>
  <si>
    <t>1522 - 37. Cán bộ quản lý và nhân viên đơn vị chức năng có thái độ phục vụ nhiệt tình, thân thiện</t>
  </si>
  <si>
    <t>1523 - 38. Môi trường sinh hoạt trong và xung quanh khuôn viên trường là an toàn, thân thiện, sạch sẽ, văn minh</t>
  </si>
  <si>
    <t>1524 - 39. Anh/Chị đánh giá sự hài lòng của mình về chất lượng phục vụ của các đơn vị sau đây:</t>
  </si>
  <si>
    <t>1525 - Đơn vị</t>
  </si>
  <si>
    <t>1526 - Phòng Hành chính tổng hợp</t>
  </si>
  <si>
    <t>1527 - Phòng Đào tạo Sau đại học</t>
  </si>
  <si>
    <t>1528 - Phòng Công tác Chính trị học sinh - sinh viên</t>
  </si>
  <si>
    <t>1540 - Phòng Khoa học và Hợp tác quốc tế</t>
  </si>
  <si>
    <t>1529 - Trung tâm Đảm bảo chất lượng</t>
  </si>
  <si>
    <t>1530 - Phòng Kế hoạch - Tài chính</t>
  </si>
  <si>
    <t>1531 - Phòng Quản trị và Đầu tư</t>
  </si>
  <si>
    <t>1532 - Phòng Thanh tra - Pháp chế</t>
  </si>
  <si>
    <t>1533 - Đoàn Thanh niên</t>
  </si>
  <si>
    <t>1534 - Trung tâm Dịch vụ hỗ trợ sinh viên và Quan hệ doanh nghiệp</t>
  </si>
  <si>
    <t>1535 - Trạm y tế trường</t>
  </si>
  <si>
    <t>1536 - Trung tâm thông tin thư viện Nguyễn Thúc Hào</t>
  </si>
  <si>
    <t>1537 - Ký túc xá</t>
  </si>
  <si>
    <t>1538 - Tổ bảo vệ, nhà xe học viên</t>
  </si>
  <si>
    <t>1539 - Văn phòng Khoa/Viện/Trường</t>
  </si>
  <si>
    <t/>
  </si>
  <si>
    <t>5</t>
  </si>
  <si>
    <t>1</t>
  </si>
  <si>
    <t>3</t>
  </si>
  <si>
    <t>4</t>
  </si>
  <si>
    <t xml:space="preserve">Không </t>
  </si>
  <si>
    <t>Không</t>
  </si>
  <si>
    <t>KHÔNG</t>
  </si>
  <si>
    <t>Ngày ...... tháng ...... năm ........</t>
  </si>
  <si>
    <t>THỦ TRƯỞNG ĐƠN VỊ                                  NGƯỜI LẬP BIỂU</t>
  </si>
  <si>
    <t>ID mức độ</t>
  </si>
  <si>
    <t>Tên Mức độ</t>
  </si>
  <si>
    <t>ID mục tiêu</t>
  </si>
  <si>
    <t>Tên Mục tiêu</t>
  </si>
  <si>
    <t>Điểm</t>
  </si>
  <si>
    <t>Mức độ đồng ý</t>
  </si>
  <si>
    <t xml:space="preserve">Hoàn toàn không đồng ý </t>
  </si>
  <si>
    <t>2</t>
  </si>
  <si>
    <t>Không đồng ý</t>
  </si>
  <si>
    <t>Đồng ý một phần</t>
  </si>
  <si>
    <t>Đồng ý</t>
  </si>
  <si>
    <t>Hoàn toàn  đồng ý</t>
  </si>
  <si>
    <t>Mức độ phù hợp</t>
  </si>
  <si>
    <t>6</t>
  </si>
  <si>
    <t>Rất phù hợp</t>
  </si>
  <si>
    <t>7</t>
  </si>
  <si>
    <t>Phù hợp</t>
  </si>
  <si>
    <t>8</t>
  </si>
  <si>
    <t>Ít phù hợp</t>
  </si>
  <si>
    <t>9</t>
  </si>
  <si>
    <t>Không phù hợp</t>
  </si>
  <si>
    <t>Mức độ đạt</t>
  </si>
  <si>
    <t>10</t>
  </si>
  <si>
    <t>Đạt</t>
  </si>
  <si>
    <t>11</t>
  </si>
  <si>
    <t>Không đạt</t>
  </si>
  <si>
    <t>Mức độ hài lòng</t>
  </si>
  <si>
    <t>12</t>
  </si>
  <si>
    <t>Chưa tiếp xúc hoặc không có ý kiến</t>
  </si>
  <si>
    <t>13</t>
  </si>
  <si>
    <t>Không hài lòng</t>
  </si>
  <si>
    <t>14</t>
  </si>
  <si>
    <t>Hài lòng</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</si>
  <si>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</si>
  <si>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</si>
  <si>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</si>
  <si>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</si>
  <si>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</si>
  <si>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</si>
  <si>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</si>
  <si>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</si>
  <si>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</si>
  <si>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</si>
  <si>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</si>
  <si>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</si>
  <si>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</si>
  <si>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</si>
  <si>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</si>
  <si>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</si>
  <si>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</si>
  <si>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</si>
  <si>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</si>
  <si>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</si>
  <si>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</si>
  <si>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</si>
  <si>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Có</t>
  </si>
  <si>
    <t>25</t>
  </si>
  <si>
    <t>Hoàn toàn đồng ý</t>
  </si>
  <si>
    <t>Hoàn toàn không đồng ý</t>
  </si>
  <si>
    <t xml:space="preserve">Có </t>
  </si>
  <si>
    <t>I.Nội dung đánh giá</t>
  </si>
  <si>
    <t>1. Chương trình đào tạo có mục tiêu và chuẩn đầu ra rõ ràng</t>
  </si>
  <si>
    <t>2. Chương trình đào tạo có chiến lược dạy-học và phương pháp kiểm tra-đánh giá hợp lý</t>
  </si>
  <si>
    <t>3. Nội dung, cấu trúc chương trình đào tạo cân đối giữa kiến thức, kỹ năng đại cương và kiến thức, kỹ năng chuyên ngành</t>
  </si>
  <si>
    <t>4. Nội dung chương trình có tỷ lệ hợp lý giữa lý thuyết và thực hành</t>
  </si>
  <si>
    <t>5. Số lượng học phần, số lượng tín chỉ của chương trình là phù hợp</t>
  </si>
  <si>
    <t>6. Thời gian đào tạo của chương trình là phù hợp</t>
  </si>
  <si>
    <t>7. Tổ chức thực hiện luận văn tốt nghiệp hợp lý và hiệu quả</t>
  </si>
  <si>
    <t>8. Anh/chị hài lòng với chương trình đào tạo mà anh/chị đã học</t>
  </si>
  <si>
    <t>9. Anh/chị đánh giá mức độ bản thân đạt được các chuẩn đầu ra sau đây của chương trình khi hoàn thành khóa học:</t>
  </si>
  <si>
    <t>II. Chuẩn đầu ra theo định hướng ứng dụng</t>
  </si>
  <si>
    <t>1.PLO1.1. Phân tích được các lý thuyết về Triết học và kiến thức ngành Sinh học trong thực tiễn dạy học Sinh học</t>
  </si>
  <si>
    <t>2.PLO1.2. Vận dụng được kiến thức nâng cao, hiện đại của khoa học giáo dục, kiến thức chuyên sâu về lí luận và phương pháp dạy học Sinh học trong thực tiễn dạy học Sinh học</t>
  </si>
  <si>
    <t>3.PLO2.1. Vận dụng được kỹ năng cá nhân và nghề nghiệp để giải quyết các vấn đề trong thực tiễn dạy học</t>
  </si>
  <si>
    <t>4.PLO2.2. Thể hiện được trách nhiệm và đạo đức nghề nghiệp trong dạy học Sinh học</t>
  </si>
  <si>
    <t>5. PLO3.1. Vận dụng kỹ năng lãnh đạo nhóm và hợp tác trong thực tiễn dạy học Sinh học</t>
  </si>
  <si>
    <t>6. PLO3.2. Vận dụng kỹ năng giao tiếp đa phương tiện, truyền đạt tri thức, tổ chức, quản trị và quản lí trong lĩnh vực học thuật và thực tiễn dạy học Sinh học</t>
  </si>
  <si>
    <t>7. PLO4.1. Phân tích được bối cảnh xã hội và đổi mới giáo dục Việt Nam và hội nhập quốc tế</t>
  </si>
  <si>
    <t>8. PLO4.2. Hình thành ý tưởng, thiết kế, triển khai và vận hành được các hoạt động các hoạt động thực tiễn dạy học Sinh học và ứng dụng khoa học giáo dục</t>
  </si>
  <si>
    <t>III. Chuẩn đầu ra theo định hướng nghiên cứu</t>
  </si>
  <si>
    <t>1. PLO1.1. Phân tích được các lý thuyết về triết học và kiến thức ngành Sinh học trong nghiên cứu dạy học</t>
  </si>
  <si>
    <t>2. PLO1.2. Vận dụng được kiến thức nâng cao, hiện đại của khoa học giáo dục, kiến thức chuyên sâu về lí luận và phương pháp dạy học Sinh học trong nghiên cứu dạy học</t>
  </si>
  <si>
    <t>3. PLO2.1. Vận dụng được kỹ năng cá nhân và nghề nghiệp để giải quyết các vấn đề trong hoạt động nghiên cứu khoa học giáo dục và dạy học Sinh học</t>
  </si>
  <si>
    <t>4. PLO2.2. Thể hiện được trách nhiệm nghề nghiệp và đạo đức khoa học trong các hoạt động nghiên cứu khoa học giáo dục, lí luận và phương pháp dạy học Sinh học</t>
  </si>
  <si>
    <t>5. PLO3.1. Vận dụng kỹ năng lãnh đạo nhóm và hợp tác trong hoạt động nghiên cứu lí luận và phương pháp dạy học Sinh học</t>
  </si>
  <si>
    <t>6. PLO3.2. Vận dụng kỹ năng giao tiếp đa phương tiện trong các hoạt động nghiên cứu khoa học, truyền đạt tri thức, tổ chức, quản trị và quản lí các hoạt động nghề nghiệp</t>
  </si>
  <si>
    <t>7. PLO4.1. Phân tích được bối cảnh xã hội và và đổi mới giáo dục Việt Nam và hội nhập quốc tế</t>
  </si>
  <si>
    <t>8. PLO4.2. Hình thành ý tưởng, thiết kế, triển khai và vận hành được các hoạt động nghiên cứu khoa học giáo dục và dạy học Sinh học trong bối cảnh đổi mới giáo dục Việt Nam và hội nhập quốc tế</t>
  </si>
  <si>
    <t>IV. Đánh giá hoạt động đào tạo</t>
  </si>
  <si>
    <t>1. Đội ngũ giảng viên sử dụng nhiều phương pháp dạy học để nâng cao hiệu quả giảng dạy</t>
  </si>
  <si>
    <t>2. Đội ngũ giảng viên đảm bảo giờ lên lớp và thực hiện nghiêm túc kế hoạch giảng dạy</t>
  </si>
  <si>
    <t>3. Đội ngũ giảng viên luôn kết hợp lý thuyết với thực hành, ứng dụng</t>
  </si>
  <si>
    <t>4. Đội ngũ giảng viên luôn cập nhật, đổi mới nội dung bài giảng</t>
  </si>
  <si>
    <t>5. Đội ngũ giảng viên sử dụng hiệu quả CNTT trong giảng dạy</t>
  </si>
  <si>
    <t>6. Đội ngũ giảng viên thường xuyên tạo môi trường học tập tích cực cho học viên</t>
  </si>
  <si>
    <t>7. Đội ngũ giảng viên nhiệt tình, sẵn sàng tiếp nhận và giải đáp thỏa đáng các đề nghị vướng mắc của học viên trong quá trình học tập</t>
  </si>
  <si>
    <t>8. Kết quả học tập được đánh giá chính xác, công bằng</t>
  </si>
  <si>
    <t>9. Phương pháp đánh giá tốt nghiệp thông qua luận văn tốt nghiệp là hợp lý và công bằng</t>
  </si>
  <si>
    <t>10. Học viên được phổ biến và có thể tham gia các hoạt động nghiên cứu khoa học</t>
  </si>
  <si>
    <t>11. Tất cả các học phần đều có đủ giáo trình chính và tài liệu tham khảo tại thư viện trường và khoa</t>
  </si>
  <si>
    <t>12. Cán bộ phục vụ của Khoa nhiệt tình, thân thiện và sẵn sàng giúp đỡ học viên</t>
  </si>
  <si>
    <t>13. Học viên nhận được sự hỗ trợ hiệu quả, thiết thực từ chủ nhiệm chuyên ngành, giảng viên phụ trách sau đại học của khoa</t>
  </si>
  <si>
    <t>14. Học viên nhận được sự hỗ trợ hiệu quả, thiết thực từ chuyên viên của phòng đào tạo sau đại học của Trường</t>
  </si>
  <si>
    <t>V. Kỹ năng</t>
  </si>
  <si>
    <t>1. Tư duy sáng tạo</t>
  </si>
  <si>
    <t>2. Làm việc độc lập</t>
  </si>
  <si>
    <t>3. Làm việc theo nhóm</t>
  </si>
  <si>
    <t>4. Giao tiếp, thuyết trình</t>
  </si>
  <si>
    <t>5. Nắm bắt mục tiêu công việc</t>
  </si>
  <si>
    <t>6. Thu thập, phân tích và đánh giá thông tin</t>
  </si>
  <si>
    <t>7. Viết báo cáo</t>
  </si>
  <si>
    <t>8. Giải quyết vấn đề trong lĩnh vực chuyên môn</t>
  </si>
  <si>
    <t>8. Lập kế hoạch, điều phối</t>
  </si>
  <si>
    <t>9. Nghiên cứu khoa học</t>
  </si>
  <si>
    <t>10. Các kỹ năng khác</t>
  </si>
  <si>
    <t>VI. Đánh giá về hệ thống phục vụ đào tạo của trường</t>
  </si>
  <si>
    <t>1. Công tác tổ chức đào tạo của trường tạo thuận lợi cho anh chị</t>
  </si>
  <si>
    <t>2. Hệ thống phần mềm quản lý đào tạo đáp ứng nhu cầu và dễ dàng sử dụng</t>
  </si>
  <si>
    <t>3. Trang web và hệ thống thông tin của trường đáp ứng nhu cầu và dễ dàng truy cập, tìm kiếm</t>
  </si>
  <si>
    <t>4. Máy tính và hệ thống mạng dùng cho truy cập thông tin học tập đáp ứng nhu cầu sử dụng của học viên</t>
  </si>
  <si>
    <t>5. Học viên được phổ biến, hướng dẫn kịp thời, đầy đủ các chính sách, quy trình, quy định trong quá trình đào tạo</t>
  </si>
  <si>
    <t>6. Học viên được thường xuyên tham gia đánh giá lớp học phần và khảo sát về mức độ đáp ứng của nhà trường.</t>
  </si>
  <si>
    <t>7. Các buổi đối thoại với học viên, các hoạt động lấy ý kiến góp ý là thiết thực, hiệu quả; ý kiến của học viên được quan tâm, giải quyết thỏa đáng.</t>
  </si>
  <si>
    <t>8. Học viên được phổ biến và có thể khiếu nại, phúc khảo kết quả thi, kiểm tra một cách dễ dàng.</t>
  </si>
  <si>
    <t>9. Hệ thống giảng đường, phòng học, khu tự học của nhà trường đầy đủ, rộng rãi, thoáng mát, thuận lợi cho việc học tập</t>
  </si>
  <si>
    <t>10. Trang thiết bị trong phòng học, phòng thực hành/thí nghiệm có đầy đủ, hoạt động tốt và hiệu quả</t>
  </si>
  <si>
    <t>11. Các đơn vị chức năng trong trường giải quyết các thắc mắc của học viên hiệu quả, kịp thời, nhanh chóng.</t>
  </si>
  <si>
    <t>12. Cán bộ quản lý và nhân viên đơn vị chức năng có thái độ phục vụ nhiệt tình, thân thiện</t>
  </si>
  <si>
    <t>13. Môi trường sinh hoạt trong và xung quanh khuôn viên trường là an toàn, thân thiện, sạch sẽ, văn minh</t>
  </si>
  <si>
    <t>14. Anh/Chị đánh giá sự hài lòng của mình về chất lượng phục vụ của các đơn vị sau đây:</t>
  </si>
  <si>
    <t>1. Phòng Hành chính tổng hợp</t>
  </si>
  <si>
    <t>2. Phòng Đào tạo Sau đại học</t>
  </si>
  <si>
    <t>3. Phòng Công tác Chính trị học sinh - sinh viên</t>
  </si>
  <si>
    <t>4. Phòng Khoa học và Hợp tác quốc tế</t>
  </si>
  <si>
    <t>5. Trung tâm Đảm bảo chất lượng</t>
  </si>
  <si>
    <t>6. Phòng Kế hoạch - Tài chính</t>
  </si>
  <si>
    <t>7. Phòng Quản trị và Đầu tư</t>
  </si>
  <si>
    <t>8. Phòng Thanh tra - Pháp chế</t>
  </si>
  <si>
    <t>9. Đoàn Thanh niên</t>
  </si>
  <si>
    <t>10. Trung tâm Dịch vụ hỗ trợ sinh viên và Quan hệ doanh nghiệp</t>
  </si>
  <si>
    <t>11. Trạm y tế trường</t>
  </si>
  <si>
    <t>12. Trung tâm thông tin thư viện Nguyễn Thúc Hào</t>
  </si>
  <si>
    <t>13. Ký túc xá</t>
  </si>
  <si>
    <t>14. Tổ bảo vệ, nhà xe học viên</t>
  </si>
  <si>
    <t>15. Văn phòng Khoa/Viện/Trường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</si>
</sst>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name val="Calibri"/>
    </font>
    <font>
      <sz val="12"/>
      <name val="Times New Roman"/>
    </font>
    <font>
      <b/>
      <sz val="12"/>
      <name val="Times New Roman"/>
    </font>
    <font>
      <b/>
      <sz val="15"/>
      <name val="Times New Roman"/>
    </font>
    <font>
      <i/>
      <sz val="12"/>
      <name val="Times New Roman"/>
    </font>
    <font>
      <sz val="11"/>
      <name val="Calibri"/>
    </font>
    <font>
      <b/>
      <sz val="11"/>
      <name val="Calibri"/>
      <family val="2"/>
    </font>
    <font>
      <sz val="11"/>
      <name val="Times New Roman"/>
      <family val="1"/>
    </font>
    <font>
      <sz val="11"/>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13">
    <xf numFmtId="0" fontId="0" fillId="0" borderId="0" xfId="0" applyNumberFormat="1" applyFont="1" applyProtection="1"/>
    <xf numFmtId="0" fontId="1" fillId="0" borderId="0" xfId="0" applyNumberFormat="1" applyFont="1" applyProtection="1"/>
    <xf numFmtId="0" fontId="2" fillId="0" borderId="1" xfId="0" applyNumberFormat="1" applyFont="1" applyBorder="1" applyAlignment="1" applyProtection="1">
      <alignment horizontal="center"/>
    </xf>
    <xf numFmtId="0" fontId="1" fillId="0" borderId="1" xfId="0" applyNumberFormat="1" applyFont="1" applyBorder="1" applyProtection="1"/>
    <xf numFmtId="0" fontId="3" fillId="0" borderId="0" xfId="0" applyNumberFormat="1" applyFont="1" applyAlignment="1" applyProtection="1">
      <alignment horizontal="center"/>
    </xf>
    <xf numFmtId="0" fontId="2" fillId="0" borderId="0" xfId="0" applyNumberFormat="1" applyFont="1" applyAlignment="1" applyProtection="1">
      <alignment horizontal="center"/>
    </xf>
    <xf numFmtId="0" fontId="4" fillId="0" borderId="0" xfId="0" applyNumberFormat="1" applyFont="1" applyAlignment="1" applyProtection="1">
      <alignment horizontal="right"/>
    </xf>
    <xf numFmtId="0" fontId="6" fillId="0" borderId="0" xfId="0" applyNumberFormat="1" applyFont="1" applyProtection="1"/>
    <xf numFmtId="0" fontId="7" fillId="0" borderId="0" xfId="0" applyNumberFormat="1" applyFont="1" applyAlignment="1" applyProtection="1">
      <alignment horizontal="center"/>
    </xf>
    <xf numFmtId="0" fontId="8" fillId="0" borderId="0" xfId="0" applyNumberFormat="1" applyFont="1" applyProtection="1"/>
    <xf numFmtId="9" fontId="0" fillId="0" borderId="0" xfId="1" applyFont="1" applyProtection="1"/>
    <xf numFmtId="10" fontId="0" fillId="0" borderId="0" xfId="1" applyNumberFormat="1" applyFont="1" applyProtection="1"/>
    <xf numFmtId="9" fontId="0" fillId="0" borderId="0" xfId="1" applyNumberFormat="1" applyFont="1" applyProtection="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chương trình đào tạo</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CTĐT!$B$2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CTĐT!$B$3:$B$10</c:f>
              <c:numCache>
                <c:formatCode>0%</c:formatCode>
                <c:ptCount val="8"/>
                <c:pt idx="0">
                  <c:v>0.75</c:v>
                </c:pt>
                <c:pt idx="1">
                  <c:v>0.5</c:v>
                </c:pt>
                <c:pt idx="2" formatCode="0.00%">
                  <c:v>0.625</c:v>
                </c:pt>
                <c:pt idx="3" formatCode="0.00%">
                  <c:v>0.375</c:v>
                </c:pt>
                <c:pt idx="4">
                  <c:v>0.5</c:v>
                </c:pt>
                <c:pt idx="5">
                  <c:v>0.5</c:v>
                </c:pt>
                <c:pt idx="6" formatCode="0.00%">
                  <c:v>0.625</c:v>
                </c:pt>
                <c:pt idx="7" formatCode="0.00%">
                  <c:v>0.625</c:v>
                </c:pt>
              </c:numCache>
            </c:numRef>
          </c:val>
          <c:extLst>
            <c:ext xmlns:c16="http://schemas.microsoft.com/office/drawing/2014/chart" uri="{C3380CC4-5D6E-409C-BE32-E72D297353CC}">
              <c16:uniqueId val="{00000000-17FE-46B7-B3DE-E909B7C30D68}"/>
            </c:ext>
          </c:extLst>
        </c:ser>
        <c:ser>
          <c:idx val="1"/>
          <c:order val="1"/>
          <c:tx>
            <c:strRef>
              <c:f>CTĐT!$C$2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CTĐT!$C$3:$C$10</c:f>
              <c:numCache>
                <c:formatCode>0%</c:formatCode>
                <c:ptCount val="8"/>
                <c:pt idx="0">
                  <c:v>0.25</c:v>
                </c:pt>
                <c:pt idx="1">
                  <c:v>0.5</c:v>
                </c:pt>
                <c:pt idx="2" formatCode="0.00%">
                  <c:v>0.375</c:v>
                </c:pt>
                <c:pt idx="3" formatCode="0.00%">
                  <c:v>0.625</c:v>
                </c:pt>
                <c:pt idx="4">
                  <c:v>0.5</c:v>
                </c:pt>
                <c:pt idx="5" formatCode="0.00%">
                  <c:v>0.375</c:v>
                </c:pt>
                <c:pt idx="6" formatCode="0.00%">
                  <c:v>0.375</c:v>
                </c:pt>
                <c:pt idx="7" formatCode="0.00%">
                  <c:v>0.375</c:v>
                </c:pt>
              </c:numCache>
            </c:numRef>
          </c:val>
          <c:extLst>
            <c:ext xmlns:c16="http://schemas.microsoft.com/office/drawing/2014/chart" uri="{C3380CC4-5D6E-409C-BE32-E72D297353CC}">
              <c16:uniqueId val="{00000001-17FE-46B7-B3DE-E909B7C30D68}"/>
            </c:ext>
          </c:extLst>
        </c:ser>
        <c:ser>
          <c:idx val="2"/>
          <c:order val="2"/>
          <c:tx>
            <c:strRef>
              <c:f>CTĐT!$D$2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CTĐT!$D$3:$D$10</c:f>
              <c:numCache>
                <c:formatCode>0%</c:formatCode>
                <c:ptCount val="8"/>
                <c:pt idx="0">
                  <c:v>0</c:v>
                </c:pt>
                <c:pt idx="1">
                  <c:v>0</c:v>
                </c:pt>
                <c:pt idx="2">
                  <c:v>0</c:v>
                </c:pt>
                <c:pt idx="3">
                  <c:v>0</c:v>
                </c:pt>
                <c:pt idx="4">
                  <c:v>0</c:v>
                </c:pt>
                <c:pt idx="5" formatCode="0.00%">
                  <c:v>0.125</c:v>
                </c:pt>
                <c:pt idx="6">
                  <c:v>0</c:v>
                </c:pt>
                <c:pt idx="7">
                  <c:v>0</c:v>
                </c:pt>
              </c:numCache>
            </c:numRef>
          </c:val>
          <c:extLst>
            <c:ext xmlns:c16="http://schemas.microsoft.com/office/drawing/2014/chart" uri="{C3380CC4-5D6E-409C-BE32-E72D297353CC}">
              <c16:uniqueId val="{00000002-17FE-46B7-B3DE-E909B7C30D68}"/>
            </c:ext>
          </c:extLst>
        </c:ser>
        <c:ser>
          <c:idx val="3"/>
          <c:order val="3"/>
          <c:tx>
            <c:strRef>
              <c:f>CTĐT!$E$2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CTĐT!$E$3:$E$10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17FE-46B7-B3DE-E909B7C30D68}"/>
            </c:ext>
          </c:extLst>
        </c:ser>
        <c:ser>
          <c:idx val="4"/>
          <c:order val="4"/>
          <c:tx>
            <c:strRef>
              <c:f>CTĐT!$F$2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CTĐT!$F$3:$F$10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7FE-46B7-B3DE-E909B7C30D68}"/>
            </c:ext>
          </c:extLst>
        </c:ser>
        <c:dLbls>
          <c:dLblPos val="outEnd"/>
          <c:showLegendKey val="0"/>
          <c:showVal val="1"/>
          <c:showCatName val="0"/>
          <c:showSerName val="0"/>
          <c:showPercent val="0"/>
          <c:showBubbleSize val="0"/>
        </c:dLbls>
        <c:gapWidth val="219"/>
        <c:overlap val="-27"/>
        <c:axId val="825999984"/>
        <c:axId val="829021264"/>
      </c:barChart>
      <c:catAx>
        <c:axId val="825999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829021264"/>
        <c:crosses val="autoZero"/>
        <c:auto val="1"/>
        <c:lblAlgn val="ctr"/>
        <c:lblOffset val="100"/>
        <c:noMultiLvlLbl val="0"/>
      </c:catAx>
      <c:valAx>
        <c:axId val="829021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8259999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a:t>
            </a:r>
            <a:r>
              <a:rPr lang="vi-VN" sz="1300" b="1">
                <a:latin typeface="Times New Roman" panose="02020603050405020304" pitchFamily="18" charset="0"/>
                <a:cs typeface="Times New Roman" panose="02020603050405020304" pitchFamily="18" charset="0"/>
              </a:rPr>
              <a:t>Chuẩn đầu ra theo định hướng ứng dụng</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ƯD'!$B$2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 PLO3.1. Vận dụng kỹ năng lãnh đạo nhóm và hợp tác trong thực tiễn dạy học Sinh học</c:v>
                </c:pt>
                <c:pt idx="5">
                  <c:v>6. PLO3.2. Vận dụng kỹ năng giao tiếp đa phương tiện, truyền đạt tri thức, tổ chức, quản trị và quản lí trong lĩnh vực học thuật và thực tiễn dạy học Sinh học</c:v>
                </c:pt>
                <c:pt idx="6">
                  <c:v>7. PLO4.1. Phân tích được bối cảnh xã hội và đổi mới giáo dục Việt Nam và hội nhập quốc tế</c:v>
                </c:pt>
                <c:pt idx="7">
                  <c:v>8. PLO4.2. Hình thành ý tưởng, thiết kế, triển khai và vận hành được các hoạt động các hoạt động thực tiễn dạy học Sinh học và ứng dụng khoa học giáo dục</c:v>
                </c:pt>
              </c:strCache>
            </c:strRef>
          </c:cat>
          <c:val>
            <c:numRef>
              <c:f>'CĐR ƯD'!$B$3:$B$10</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FF5B-42F6-9B7C-E5A67A09C7E0}"/>
            </c:ext>
          </c:extLst>
        </c:ser>
        <c:ser>
          <c:idx val="1"/>
          <c:order val="1"/>
          <c:tx>
            <c:strRef>
              <c:f>'CĐR ƯD'!$C$2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 PLO3.1. Vận dụng kỹ năng lãnh đạo nhóm và hợp tác trong thực tiễn dạy học Sinh học</c:v>
                </c:pt>
                <c:pt idx="5">
                  <c:v>6. PLO3.2. Vận dụng kỹ năng giao tiếp đa phương tiện, truyền đạt tri thức, tổ chức, quản trị và quản lí trong lĩnh vực học thuật và thực tiễn dạy học Sinh học</c:v>
                </c:pt>
                <c:pt idx="6">
                  <c:v>7. PLO4.1. Phân tích được bối cảnh xã hội và đổi mới giáo dục Việt Nam và hội nhập quốc tế</c:v>
                </c:pt>
                <c:pt idx="7">
                  <c:v>8. PLO4.2. Hình thành ý tưởng, thiết kế, triển khai và vận hành được các hoạt động các hoạt động thực tiễn dạy học Sinh học và ứng dụng khoa học giáo dục</c:v>
                </c:pt>
              </c:strCache>
            </c:strRef>
          </c:cat>
          <c:val>
            <c:numRef>
              <c:f>'CĐR ƯD'!$C$3:$C$10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FF5B-42F6-9B7C-E5A67A09C7E0}"/>
            </c:ext>
          </c:extLst>
        </c:ser>
        <c:dLbls>
          <c:dLblPos val="outEnd"/>
          <c:showLegendKey val="0"/>
          <c:showVal val="1"/>
          <c:showCatName val="0"/>
          <c:showSerName val="0"/>
          <c:showPercent val="0"/>
          <c:showBubbleSize val="0"/>
        </c:dLbls>
        <c:gapWidth val="219"/>
        <c:overlap val="-27"/>
        <c:axId val="1291892384"/>
        <c:axId val="1291872832"/>
      </c:barChart>
      <c:catAx>
        <c:axId val="129189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72832"/>
        <c:crosses val="autoZero"/>
        <c:auto val="1"/>
        <c:lblAlgn val="ctr"/>
        <c:lblOffset val="100"/>
        <c:noMultiLvlLbl val="0"/>
      </c:catAx>
      <c:valAx>
        <c:axId val="1291872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923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Khảo</a:t>
            </a:r>
            <a:r>
              <a:rPr lang="en-US" b="1" baseline="0">
                <a:latin typeface="Times New Roman" panose="02020603050405020304" pitchFamily="18" charset="0"/>
                <a:cs typeface="Times New Roman" panose="02020603050405020304" pitchFamily="18" charset="0"/>
              </a:rPr>
              <a:t> sát HV về </a:t>
            </a:r>
            <a:r>
              <a:rPr lang="vi-VN" b="1">
                <a:latin typeface="Times New Roman" panose="02020603050405020304" pitchFamily="18" charset="0"/>
                <a:cs typeface="Times New Roman" panose="02020603050405020304" pitchFamily="18" charset="0"/>
              </a:rPr>
              <a:t>Chuẩn đầu ra theo định hướng nghiên cứu</a:t>
            </a:r>
            <a:endParaRPr lang="en-US"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NC'!$B$2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 PLO1.1. Phân tích được các lý thuyết về triết học và kiến thức ngành Sinh học trong nghiên cứu dạy học</c:v>
                </c:pt>
                <c:pt idx="1">
                  <c:v>2. PLO1.2. Vận dụng được kiến thức nâng cao, hiện đại của khoa học giáo dục, kiến thức chuyên sâu về lí luận và phương pháp dạy học Sinh học trong nghiên cứu dạy học</c:v>
                </c:pt>
                <c:pt idx="2">
                  <c:v>3. PLO2.1. Vận dụng được kỹ năng cá nhân và nghề nghiệp để giải quyết các vấn đề trong hoạt động nghiên cứu khoa học giáo dục và dạy học Sinh học</c:v>
                </c:pt>
                <c:pt idx="3">
                  <c:v>4. PLO2.2. Thể hiện được trách nhiệm nghề nghiệp và đạo đức khoa học trong các hoạt động nghiên cứu khoa học giáo dục, lí luận và phương pháp dạy học Sinh học</c:v>
                </c:pt>
                <c:pt idx="4">
                  <c:v>5. PLO3.1. Vận dụng kỹ năng lãnh đạo nhóm và hợp tác trong hoạt động nghiên cứu lí luận và phương pháp dạy học Sinh học</c:v>
                </c:pt>
                <c:pt idx="5">
                  <c:v>6. PLO3.2. Vận dụng kỹ năng giao tiếp đa phương tiện trong các hoạt động nghiên cứu khoa học, truyền đạt tri thức, tổ chức, quản trị và quản lí các hoạt động nghề nghiệp</c:v>
                </c:pt>
                <c:pt idx="6">
                  <c:v>7. PLO4.1. Phân tích được bối cảnh xã hội và và đổi mới giáo dục Việt Nam và hội nhập quốc tế</c:v>
                </c:pt>
                <c:pt idx="7">
                  <c:v>8. 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NC'!$B$3:$B$10</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9BA0-4296-86E7-C6D2FD74F149}"/>
            </c:ext>
          </c:extLst>
        </c:ser>
        <c:ser>
          <c:idx val="1"/>
          <c:order val="1"/>
          <c:tx>
            <c:strRef>
              <c:f>'CĐR NC'!$C$2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 PLO1.1. Phân tích được các lý thuyết về triết học và kiến thức ngành Sinh học trong nghiên cứu dạy học</c:v>
                </c:pt>
                <c:pt idx="1">
                  <c:v>2. PLO1.2. Vận dụng được kiến thức nâng cao, hiện đại của khoa học giáo dục, kiến thức chuyên sâu về lí luận và phương pháp dạy học Sinh học trong nghiên cứu dạy học</c:v>
                </c:pt>
                <c:pt idx="2">
                  <c:v>3. PLO2.1. Vận dụng được kỹ năng cá nhân và nghề nghiệp để giải quyết các vấn đề trong hoạt động nghiên cứu khoa học giáo dục và dạy học Sinh học</c:v>
                </c:pt>
                <c:pt idx="3">
                  <c:v>4. PLO2.2. Thể hiện được trách nhiệm nghề nghiệp và đạo đức khoa học trong các hoạt động nghiên cứu khoa học giáo dục, lí luận và phương pháp dạy học Sinh học</c:v>
                </c:pt>
                <c:pt idx="4">
                  <c:v>5. PLO3.1. Vận dụng kỹ năng lãnh đạo nhóm và hợp tác trong hoạt động nghiên cứu lí luận và phương pháp dạy học Sinh học</c:v>
                </c:pt>
                <c:pt idx="5">
                  <c:v>6. PLO3.2. Vận dụng kỹ năng giao tiếp đa phương tiện trong các hoạt động nghiên cứu khoa học, truyền đạt tri thức, tổ chức, quản trị và quản lí các hoạt động nghề nghiệp</c:v>
                </c:pt>
                <c:pt idx="6">
                  <c:v>7. PLO4.1. Phân tích được bối cảnh xã hội và và đổi mới giáo dục Việt Nam và hội nhập quốc tế</c:v>
                </c:pt>
                <c:pt idx="7">
                  <c:v>8. 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NC'!$C$3:$C$10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9BA0-4296-86E7-C6D2FD74F149}"/>
            </c:ext>
          </c:extLst>
        </c:ser>
        <c:dLbls>
          <c:dLblPos val="outEnd"/>
          <c:showLegendKey val="0"/>
          <c:showVal val="1"/>
          <c:showCatName val="0"/>
          <c:showSerName val="0"/>
          <c:showPercent val="0"/>
          <c:showBubbleSize val="0"/>
        </c:dLbls>
        <c:gapWidth val="219"/>
        <c:overlap val="-27"/>
        <c:axId val="1291875328"/>
        <c:axId val="1291886976"/>
      </c:barChart>
      <c:catAx>
        <c:axId val="129187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86976"/>
        <c:crosses val="autoZero"/>
        <c:auto val="1"/>
        <c:lblAlgn val="ctr"/>
        <c:lblOffset val="100"/>
        <c:noMultiLvlLbl val="0"/>
      </c:catAx>
      <c:valAx>
        <c:axId val="1291886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75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a:t>
            </a:r>
            <a:r>
              <a:rPr lang="en-US" sz="1300" b="1">
                <a:latin typeface="Times New Roman" panose="02020603050405020304" pitchFamily="18" charset="0"/>
                <a:cs typeface="Times New Roman" panose="02020603050405020304" pitchFamily="18" charset="0"/>
              </a:rPr>
              <a:t>Đánh giá hoạt động đào tạo của</a:t>
            </a:r>
            <a:r>
              <a:rPr lang="en-US" sz="1300" b="1" baseline="0">
                <a:latin typeface="Times New Roman" panose="02020603050405020304" pitchFamily="18" charset="0"/>
                <a:cs typeface="Times New Roman" panose="02020603050405020304" pitchFamily="18" charset="0"/>
              </a:rPr>
              <a:t> Nhà trường</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'ĐG HĐ ĐT'!$B$4</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ĐT'!$B$5:$B$18</c:f>
              <c:numCache>
                <c:formatCode>0.00%</c:formatCode>
                <c:ptCount val="14"/>
                <c:pt idx="0">
                  <c:v>0.5714285714285714</c:v>
                </c:pt>
                <c:pt idx="1">
                  <c:v>0.7142857142857143</c:v>
                </c:pt>
                <c:pt idx="2">
                  <c:v>0.42857142857142855</c:v>
                </c:pt>
                <c:pt idx="3">
                  <c:v>0.42857142857142855</c:v>
                </c:pt>
                <c:pt idx="4">
                  <c:v>0.42857142857142855</c:v>
                </c:pt>
                <c:pt idx="5">
                  <c:v>0.7142857142857143</c:v>
                </c:pt>
                <c:pt idx="6">
                  <c:v>0.5714285714285714</c:v>
                </c:pt>
                <c:pt idx="7">
                  <c:v>0.42857142857142855</c:v>
                </c:pt>
                <c:pt idx="8">
                  <c:v>0.42857142857142855</c:v>
                </c:pt>
                <c:pt idx="9">
                  <c:v>0.7142857142857143</c:v>
                </c:pt>
                <c:pt idx="10">
                  <c:v>0.42857142857142855</c:v>
                </c:pt>
                <c:pt idx="11">
                  <c:v>0.5714285714285714</c:v>
                </c:pt>
                <c:pt idx="12">
                  <c:v>0.7142857142857143</c:v>
                </c:pt>
                <c:pt idx="13">
                  <c:v>0.5714285714285714</c:v>
                </c:pt>
              </c:numCache>
            </c:numRef>
          </c:val>
          <c:extLst>
            <c:ext xmlns:c16="http://schemas.microsoft.com/office/drawing/2014/chart" uri="{C3380CC4-5D6E-409C-BE32-E72D297353CC}">
              <c16:uniqueId val="{00000000-3FB8-4DE8-AA7A-64D24B368503}"/>
            </c:ext>
          </c:extLst>
        </c:ser>
        <c:ser>
          <c:idx val="1"/>
          <c:order val="1"/>
          <c:tx>
            <c:strRef>
              <c:f>'ĐG HĐ ĐT'!$C$4</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ĐT'!$C$5:$C$18</c:f>
              <c:numCache>
                <c:formatCode>0.00%</c:formatCode>
                <c:ptCount val="14"/>
                <c:pt idx="0">
                  <c:v>0.42857142857142855</c:v>
                </c:pt>
                <c:pt idx="1">
                  <c:v>0.2857142857142857</c:v>
                </c:pt>
                <c:pt idx="2">
                  <c:v>0.5714285714285714</c:v>
                </c:pt>
                <c:pt idx="3">
                  <c:v>0.5714285714285714</c:v>
                </c:pt>
                <c:pt idx="4">
                  <c:v>0.5714285714285714</c:v>
                </c:pt>
                <c:pt idx="5">
                  <c:v>0.2857142857142857</c:v>
                </c:pt>
                <c:pt idx="6">
                  <c:v>0.42857142857142855</c:v>
                </c:pt>
                <c:pt idx="7">
                  <c:v>0.5714285714285714</c:v>
                </c:pt>
                <c:pt idx="8">
                  <c:v>0.5714285714285714</c:v>
                </c:pt>
                <c:pt idx="9">
                  <c:v>0.2857142857142857</c:v>
                </c:pt>
                <c:pt idx="10">
                  <c:v>0.5714285714285714</c:v>
                </c:pt>
                <c:pt idx="11">
                  <c:v>0.42857142857142855</c:v>
                </c:pt>
                <c:pt idx="12">
                  <c:v>0.2857142857142857</c:v>
                </c:pt>
                <c:pt idx="13">
                  <c:v>0.42857142857142855</c:v>
                </c:pt>
              </c:numCache>
            </c:numRef>
          </c:val>
          <c:extLst>
            <c:ext xmlns:c16="http://schemas.microsoft.com/office/drawing/2014/chart" uri="{C3380CC4-5D6E-409C-BE32-E72D297353CC}">
              <c16:uniqueId val="{00000001-3FB8-4DE8-AA7A-64D24B368503}"/>
            </c:ext>
          </c:extLst>
        </c:ser>
        <c:ser>
          <c:idx val="2"/>
          <c:order val="2"/>
          <c:tx>
            <c:strRef>
              <c:f>'ĐG HĐ ĐT'!$D$4</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ĐT'!$D$5:$D$18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3FB8-4DE8-AA7A-64D24B368503}"/>
            </c:ext>
          </c:extLst>
        </c:ser>
        <c:ser>
          <c:idx val="3"/>
          <c:order val="3"/>
          <c:tx>
            <c:strRef>
              <c:f>'ĐG HĐ ĐT'!$E$4</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ĐT'!$E$5:$E$18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3FB8-4DE8-AA7A-64D24B368503}"/>
            </c:ext>
          </c:extLst>
        </c:ser>
        <c:ser>
          <c:idx val="4"/>
          <c:order val="4"/>
          <c:tx>
            <c:strRef>
              <c:f>'ĐG HĐ ĐT'!$F$4</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ĐT'!$F$5:$F$18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3FB8-4DE8-AA7A-64D24B368503}"/>
            </c:ext>
          </c:extLst>
        </c:ser>
        <c:dLbls>
          <c:dLblPos val="outEnd"/>
          <c:showLegendKey val="0"/>
          <c:showVal val="1"/>
          <c:showCatName val="0"/>
          <c:showSerName val="0"/>
          <c:showPercent val="0"/>
          <c:showBubbleSize val="0"/>
        </c:dLbls>
        <c:gapWidth val="219"/>
        <c:overlap val="-27"/>
        <c:axId val="1291888224"/>
        <c:axId val="1291894464"/>
      </c:barChart>
      <c:catAx>
        <c:axId val="129188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94464"/>
        <c:crosses val="autoZero"/>
        <c:auto val="1"/>
        <c:lblAlgn val="ctr"/>
        <c:lblOffset val="100"/>
        <c:noMultiLvlLbl val="0"/>
      </c:catAx>
      <c:valAx>
        <c:axId val="12918944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882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a:latin typeface="Times New Roman" panose="02020603050405020304" pitchFamily="18" charset="0"/>
                <a:cs typeface="Times New Roman" panose="02020603050405020304" pitchFamily="18" charset="0"/>
              </a:rPr>
              <a:t>Khảo</a:t>
            </a:r>
            <a:r>
              <a:rPr lang="en-US" sz="1300" baseline="0">
                <a:latin typeface="Times New Roman" panose="02020603050405020304" pitchFamily="18" charset="0"/>
                <a:cs typeface="Times New Roman" panose="02020603050405020304" pitchFamily="18" charset="0"/>
              </a:rPr>
              <a:t> sát HV về các kỹ năng đạt được</a:t>
            </a:r>
            <a:endParaRPr lang="en-US" sz="1300">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'Kỹ năng'!$B$3</c:f>
              <c:strCache>
                <c:ptCount val="1"/>
                <c:pt idx="0">
                  <c:v>Có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năng'!$A$4:$A$14</c:f>
              <c:strCache>
                <c:ptCount val="11"/>
                <c:pt idx="0">
                  <c:v>1. Tư duy sáng tạo</c:v>
                </c:pt>
                <c:pt idx="1">
                  <c:v>2. Làm việc độc lập</c:v>
                </c:pt>
                <c:pt idx="2">
                  <c:v>3. Làm việc theo nhóm</c:v>
                </c:pt>
                <c:pt idx="3">
                  <c:v>4. Giao tiếp, thuyết trình</c:v>
                </c:pt>
                <c:pt idx="4">
                  <c:v>5. Nắm bắt mục tiêu công việc</c:v>
                </c:pt>
                <c:pt idx="5">
                  <c:v>6. Thu thập, phân tích và đánh giá thông tin</c:v>
                </c:pt>
                <c:pt idx="6">
                  <c:v>7. Viết báo cáo</c:v>
                </c:pt>
                <c:pt idx="7">
                  <c:v>8. Giải quyết vấn đề trong lĩnh vực chuyên môn</c:v>
                </c:pt>
                <c:pt idx="8">
                  <c:v>8. Lập kế hoạch, điều phối</c:v>
                </c:pt>
                <c:pt idx="9">
                  <c:v>9. Nghiên cứu khoa học</c:v>
                </c:pt>
                <c:pt idx="10">
                  <c:v>10. Các kỹ năng khác</c:v>
                </c:pt>
              </c:strCache>
            </c:strRef>
          </c:cat>
          <c:val>
            <c:numRef>
              <c:f>'Kỹ năng'!$B$4:$B$14</c:f>
              <c:numCache>
                <c:formatCode>0%</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0-B113-424B-B960-98E892C25780}"/>
            </c:ext>
          </c:extLst>
        </c:ser>
        <c:ser>
          <c:idx val="1"/>
          <c:order val="1"/>
          <c:tx>
            <c:strRef>
              <c:f>'Kỹ năng'!$C$3</c:f>
              <c:strCache>
                <c:ptCount val="1"/>
                <c:pt idx="0">
                  <c:v>Không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năng'!$A$4:$A$14</c:f>
              <c:strCache>
                <c:ptCount val="11"/>
                <c:pt idx="0">
                  <c:v>1. Tư duy sáng tạo</c:v>
                </c:pt>
                <c:pt idx="1">
                  <c:v>2. Làm việc độc lập</c:v>
                </c:pt>
                <c:pt idx="2">
                  <c:v>3. Làm việc theo nhóm</c:v>
                </c:pt>
                <c:pt idx="3">
                  <c:v>4. Giao tiếp, thuyết trình</c:v>
                </c:pt>
                <c:pt idx="4">
                  <c:v>5. Nắm bắt mục tiêu công việc</c:v>
                </c:pt>
                <c:pt idx="5">
                  <c:v>6. Thu thập, phân tích và đánh giá thông tin</c:v>
                </c:pt>
                <c:pt idx="6">
                  <c:v>7. Viết báo cáo</c:v>
                </c:pt>
                <c:pt idx="7">
                  <c:v>8. Giải quyết vấn đề trong lĩnh vực chuyên môn</c:v>
                </c:pt>
                <c:pt idx="8">
                  <c:v>8. Lập kế hoạch, điều phối</c:v>
                </c:pt>
                <c:pt idx="9">
                  <c:v>9. Nghiên cứu khoa học</c:v>
                </c:pt>
                <c:pt idx="10">
                  <c:v>10. Các kỹ năng khác</c:v>
                </c:pt>
              </c:strCache>
            </c:strRef>
          </c:cat>
          <c:val>
            <c:numRef>
              <c:f>'Kỹ năng'!$C$4:$C$14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113-424B-B960-98E892C25780}"/>
            </c:ext>
          </c:extLst>
        </c:ser>
        <c:dLbls>
          <c:dLblPos val="outEnd"/>
          <c:showLegendKey val="0"/>
          <c:showVal val="1"/>
          <c:showCatName val="0"/>
          <c:showSerName val="0"/>
          <c:showPercent val="0"/>
          <c:showBubbleSize val="0"/>
        </c:dLbls>
        <c:gapWidth val="219"/>
        <c:overlap val="-27"/>
        <c:axId val="1291879072"/>
        <c:axId val="1291869504"/>
      </c:barChart>
      <c:catAx>
        <c:axId val="129187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69504"/>
        <c:crosses val="autoZero"/>
        <c:auto val="1"/>
        <c:lblAlgn val="ctr"/>
        <c:lblOffset val="100"/>
        <c:noMultiLvlLbl val="0"/>
      </c:catAx>
      <c:valAx>
        <c:axId val="1291869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79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đ</a:t>
            </a:r>
            <a:r>
              <a:rPr lang="en-US" sz="1300" b="1">
                <a:latin typeface="Times New Roman" panose="02020603050405020304" pitchFamily="18" charset="0"/>
                <a:cs typeface="Times New Roman" panose="02020603050405020304" pitchFamily="18" charset="0"/>
              </a:rPr>
              <a:t>ánh</a:t>
            </a:r>
            <a:r>
              <a:rPr lang="en-US" sz="1300" b="1" baseline="0">
                <a:latin typeface="Times New Roman" panose="02020603050405020304" pitchFamily="18" charset="0"/>
                <a:cs typeface="Times New Roman" panose="02020603050405020304" pitchFamily="18" charset="0"/>
              </a:rPr>
              <a:t> giá hệ thống phục vụ đào tạo</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'HT phục vụ ĐT'!$B$4</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ĐT'!$B$5:$B$17</c:f>
              <c:numCache>
                <c:formatCode>0.00%</c:formatCode>
                <c:ptCount val="13"/>
                <c:pt idx="0" formatCode="0%">
                  <c:v>0.5</c:v>
                </c:pt>
                <c:pt idx="1">
                  <c:v>0.66666666666666663</c:v>
                </c:pt>
                <c:pt idx="2">
                  <c:v>0.66666666666666663</c:v>
                </c:pt>
                <c:pt idx="3" formatCode="0%">
                  <c:v>0.5</c:v>
                </c:pt>
                <c:pt idx="4" formatCode="0%">
                  <c:v>0.5</c:v>
                </c:pt>
                <c:pt idx="5" formatCode="0%">
                  <c:v>0.5</c:v>
                </c:pt>
                <c:pt idx="6" formatCode="0%">
                  <c:v>0.5</c:v>
                </c:pt>
                <c:pt idx="7">
                  <c:v>0.66666666666666663</c:v>
                </c:pt>
                <c:pt idx="8">
                  <c:v>0.66666666666666663</c:v>
                </c:pt>
                <c:pt idx="9" formatCode="0%">
                  <c:v>0.5</c:v>
                </c:pt>
                <c:pt idx="10" formatCode="0%">
                  <c:v>0.5</c:v>
                </c:pt>
                <c:pt idx="11">
                  <c:v>0.66666666666666663</c:v>
                </c:pt>
                <c:pt idx="12">
                  <c:v>0.66666666666666663</c:v>
                </c:pt>
              </c:numCache>
            </c:numRef>
          </c:val>
          <c:extLst>
            <c:ext xmlns:c16="http://schemas.microsoft.com/office/drawing/2014/chart" uri="{C3380CC4-5D6E-409C-BE32-E72D297353CC}">
              <c16:uniqueId val="{00000000-0735-48DD-981C-6F5C36845D58}"/>
            </c:ext>
          </c:extLst>
        </c:ser>
        <c:ser>
          <c:idx val="1"/>
          <c:order val="1"/>
          <c:tx>
            <c:strRef>
              <c:f>'HT phục vụ ĐT'!$C$4</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ĐT'!$C$5:$C$17</c:f>
              <c:numCache>
                <c:formatCode>0.00%</c:formatCode>
                <c:ptCount val="13"/>
                <c:pt idx="0" formatCode="0%">
                  <c:v>0.5</c:v>
                </c:pt>
                <c:pt idx="1">
                  <c:v>0.33333333333333331</c:v>
                </c:pt>
                <c:pt idx="2">
                  <c:v>0.33333333333333331</c:v>
                </c:pt>
                <c:pt idx="3" formatCode="0%">
                  <c:v>0.5</c:v>
                </c:pt>
                <c:pt idx="4" formatCode="0%">
                  <c:v>0.5</c:v>
                </c:pt>
                <c:pt idx="5" formatCode="0%">
                  <c:v>0.5</c:v>
                </c:pt>
                <c:pt idx="6" formatCode="0%">
                  <c:v>0.5</c:v>
                </c:pt>
                <c:pt idx="7">
                  <c:v>0.33333333333333331</c:v>
                </c:pt>
                <c:pt idx="8">
                  <c:v>0.33333333333333331</c:v>
                </c:pt>
                <c:pt idx="9" formatCode="0%">
                  <c:v>0.5</c:v>
                </c:pt>
                <c:pt idx="10" formatCode="0%">
                  <c:v>0.5</c:v>
                </c:pt>
                <c:pt idx="11">
                  <c:v>0.33333333333333331</c:v>
                </c:pt>
                <c:pt idx="12">
                  <c:v>0.33333333333333331</c:v>
                </c:pt>
              </c:numCache>
            </c:numRef>
          </c:val>
          <c:extLst>
            <c:ext xmlns:c16="http://schemas.microsoft.com/office/drawing/2014/chart" uri="{C3380CC4-5D6E-409C-BE32-E72D297353CC}">
              <c16:uniqueId val="{00000001-0735-48DD-981C-6F5C36845D58}"/>
            </c:ext>
          </c:extLst>
        </c:ser>
        <c:ser>
          <c:idx val="2"/>
          <c:order val="2"/>
          <c:tx>
            <c:strRef>
              <c:f>'HT phục vụ ĐT'!$D$4</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ĐT'!$D$5:$D$17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0735-48DD-981C-6F5C36845D58}"/>
            </c:ext>
          </c:extLst>
        </c:ser>
        <c:ser>
          <c:idx val="3"/>
          <c:order val="3"/>
          <c:tx>
            <c:strRef>
              <c:f>'HT phục vụ ĐT'!$E$4</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ĐT'!$E$5:$E$17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0735-48DD-981C-6F5C36845D58}"/>
            </c:ext>
          </c:extLst>
        </c:ser>
        <c:ser>
          <c:idx val="4"/>
          <c:order val="4"/>
          <c:tx>
            <c:strRef>
              <c:f>'HT phục vụ ĐT'!$F$4</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ĐT'!$F$5:$F$17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0735-48DD-981C-6F5C36845D58}"/>
            </c:ext>
          </c:extLst>
        </c:ser>
        <c:dLbls>
          <c:dLblPos val="outEnd"/>
          <c:showLegendKey val="0"/>
          <c:showVal val="1"/>
          <c:showCatName val="0"/>
          <c:showSerName val="0"/>
          <c:showPercent val="0"/>
          <c:showBubbleSize val="0"/>
        </c:dLbls>
        <c:gapWidth val="219"/>
        <c:overlap val="-27"/>
        <c:axId val="1287246688"/>
        <c:axId val="1287247104"/>
      </c:barChart>
      <c:catAx>
        <c:axId val="128724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87247104"/>
        <c:crosses val="autoZero"/>
        <c:auto val="1"/>
        <c:lblAlgn val="ctr"/>
        <c:lblOffset val="100"/>
        <c:noMultiLvlLbl val="0"/>
      </c:catAx>
      <c:valAx>
        <c:axId val="1287247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246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chất lượng phục vụ các đơn vị</a:t>
            </a:r>
            <a:endParaRPr lang="en-US" sz="1300" b="1">
              <a:latin typeface="Times New Roman" panose="02020603050405020304" pitchFamily="18" charset="0"/>
              <a:cs typeface="Times New Roman" panose="02020603050405020304" pitchFamily="18" charset="0"/>
            </a:endParaRPr>
          </a:p>
        </c:rich>
      </c:tx>
      <c:layout>
        <c:manualLayout>
          <c:xMode val="edge"/>
          <c:yMode val="edge"/>
          <c:x val="0.30371700280135994"/>
          <c:y val="1.105844906557971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'chất lượng đơn vị'!$B$2</c:f>
              <c:strCache>
                <c:ptCount val="1"/>
                <c:pt idx="0">
                  <c:v>Hài lòng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'chất lượng đơn vị'!$A$3:$A$17</c:f>
              <c:strCache>
                <c:ptCount val="15"/>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 Tài chính</c:v>
                </c:pt>
                <c:pt idx="6">
                  <c:v>7. Phòng Quản trị và Đầu tư</c:v>
                </c:pt>
                <c:pt idx="7">
                  <c:v>8. Phòng Thanh tra - Pháp chế</c:v>
                </c:pt>
                <c:pt idx="8">
                  <c:v>9. Đoàn Thanh niên</c:v>
                </c:pt>
                <c:pt idx="9">
                  <c:v>10. Trung tâm Dịch vụ hỗ trợ sinh viên và Quan hệ doanh nghiệp</c:v>
                </c:pt>
                <c:pt idx="10">
                  <c:v>11. Trạm y tế trường</c:v>
                </c:pt>
                <c:pt idx="11">
                  <c:v>12. Trung tâm thông tin thư viện Nguyễn Thúc Hào</c:v>
                </c:pt>
                <c:pt idx="12">
                  <c:v>13. Ký túc xá</c:v>
                </c:pt>
                <c:pt idx="13">
                  <c:v>14. Tổ bảo vệ, nhà xe học viên</c:v>
                </c:pt>
                <c:pt idx="14">
                  <c:v>15. Văn phòng Khoa/Viện/Trường</c:v>
                </c:pt>
              </c:strCache>
            </c:strRef>
          </c:cat>
          <c:val>
            <c:numRef>
              <c:f>'chất lượng đơn vị'!$B$3:$B$17</c:f>
              <c:numCache>
                <c:formatCode>0%</c:formatCode>
                <c:ptCount val="15"/>
                <c:pt idx="0" formatCode="0.00%">
                  <c:v>0.16666666666666666</c:v>
                </c:pt>
                <c:pt idx="1">
                  <c:v>0</c:v>
                </c:pt>
                <c:pt idx="2">
                  <c:v>0</c:v>
                </c:pt>
                <c:pt idx="3" formatCode="0.00%">
                  <c:v>0.33333333333333331</c:v>
                </c:pt>
                <c:pt idx="4" formatCode="0.00%">
                  <c:v>0.33333333333333331</c:v>
                </c:pt>
                <c:pt idx="5" formatCode="0.00%">
                  <c:v>0.33333333333333331</c:v>
                </c:pt>
                <c:pt idx="6" formatCode="0.00%">
                  <c:v>0.33333333333333331</c:v>
                </c:pt>
                <c:pt idx="7" formatCode="0.00%">
                  <c:v>0.33333333333333331</c:v>
                </c:pt>
                <c:pt idx="8" formatCode="0.00%">
                  <c:v>0.33333333333333331</c:v>
                </c:pt>
                <c:pt idx="9" formatCode="0.00%">
                  <c:v>0.16666666666666666</c:v>
                </c:pt>
                <c:pt idx="10" formatCode="0.00%">
                  <c:v>0.33333333333333331</c:v>
                </c:pt>
                <c:pt idx="11" formatCode="0.00%">
                  <c:v>0.16666666666666666</c:v>
                </c:pt>
                <c:pt idx="12" formatCode="0.00%">
                  <c:v>0.16666666666666666</c:v>
                </c:pt>
                <c:pt idx="13" formatCode="0.00%">
                  <c:v>0.16666666666666666</c:v>
                </c:pt>
                <c:pt idx="14">
                  <c:v>0</c:v>
                </c:pt>
              </c:numCache>
            </c:numRef>
          </c:val>
          <c:extLst>
            <c:ext xmlns:c16="http://schemas.microsoft.com/office/drawing/2014/chart" uri="{C3380CC4-5D6E-409C-BE32-E72D297353CC}">
              <c16:uniqueId val="{00000000-29D1-481C-AF1D-C181F5AAA7B9}"/>
            </c:ext>
          </c:extLst>
        </c:ser>
        <c:ser>
          <c:idx val="1"/>
          <c:order val="1"/>
          <c:tx>
            <c:strRef>
              <c:f>'chất lượng đơn vị'!$C$2</c:f>
              <c:strCache>
                <c:ptCount val="1"/>
                <c:pt idx="0">
                  <c:v>Không hài lòng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'chất lượng đơn vị'!$A$3:$A$17</c:f>
              <c:strCache>
                <c:ptCount val="15"/>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 Tài chính</c:v>
                </c:pt>
                <c:pt idx="6">
                  <c:v>7. Phòng Quản trị và Đầu tư</c:v>
                </c:pt>
                <c:pt idx="7">
                  <c:v>8. Phòng Thanh tra - Pháp chế</c:v>
                </c:pt>
                <c:pt idx="8">
                  <c:v>9. Đoàn Thanh niên</c:v>
                </c:pt>
                <c:pt idx="9">
                  <c:v>10. Trung tâm Dịch vụ hỗ trợ sinh viên và Quan hệ doanh nghiệp</c:v>
                </c:pt>
                <c:pt idx="10">
                  <c:v>11. Trạm y tế trường</c:v>
                </c:pt>
                <c:pt idx="11">
                  <c:v>12. Trung tâm thông tin thư viện Nguyễn Thúc Hào</c:v>
                </c:pt>
                <c:pt idx="12">
                  <c:v>13. Ký túc xá</c:v>
                </c:pt>
                <c:pt idx="13">
                  <c:v>14. Tổ bảo vệ, nhà xe học viên</c:v>
                </c:pt>
                <c:pt idx="14">
                  <c:v>15. Văn phòng Khoa/Viện/Trường</c:v>
                </c:pt>
              </c:strCache>
            </c:strRef>
          </c:cat>
          <c:val>
            <c:numRef>
              <c:f>'chất lượng đơn vị'!$C$3:$C$17</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29D1-481C-AF1D-C181F5AAA7B9}"/>
            </c:ext>
          </c:extLst>
        </c:ser>
        <c:ser>
          <c:idx val="2"/>
          <c:order val="2"/>
          <c:tx>
            <c:strRef>
              <c:f>'chất lượng đơn vị'!$D$2</c:f>
              <c:strCache>
                <c:ptCount val="1"/>
                <c:pt idx="0">
                  <c:v>Chưa tiếp xúc hoặc không có ý kiến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'chất lượng đơn vị'!$A$3:$A$17</c:f>
              <c:strCache>
                <c:ptCount val="15"/>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 Tài chính</c:v>
                </c:pt>
                <c:pt idx="6">
                  <c:v>7. Phòng Quản trị và Đầu tư</c:v>
                </c:pt>
                <c:pt idx="7">
                  <c:v>8. Phòng Thanh tra - Pháp chế</c:v>
                </c:pt>
                <c:pt idx="8">
                  <c:v>9. Đoàn Thanh niên</c:v>
                </c:pt>
                <c:pt idx="9">
                  <c:v>10. Trung tâm Dịch vụ hỗ trợ sinh viên và Quan hệ doanh nghiệp</c:v>
                </c:pt>
                <c:pt idx="10">
                  <c:v>11. Trạm y tế trường</c:v>
                </c:pt>
                <c:pt idx="11">
                  <c:v>12. Trung tâm thông tin thư viện Nguyễn Thúc Hào</c:v>
                </c:pt>
                <c:pt idx="12">
                  <c:v>13. Ký túc xá</c:v>
                </c:pt>
                <c:pt idx="13">
                  <c:v>14. Tổ bảo vệ, nhà xe học viên</c:v>
                </c:pt>
                <c:pt idx="14">
                  <c:v>15. Văn phòng Khoa/Viện/Trường</c:v>
                </c:pt>
              </c:strCache>
            </c:strRef>
          </c:cat>
          <c:val>
            <c:numRef>
              <c:f>'chất lượng đơn vị'!$D$3:$D$17</c:f>
              <c:numCache>
                <c:formatCode>0%</c:formatCode>
                <c:ptCount val="15"/>
                <c:pt idx="0" formatCode="0.00%">
                  <c:v>0.83333333333333337</c:v>
                </c:pt>
                <c:pt idx="1">
                  <c:v>1</c:v>
                </c:pt>
                <c:pt idx="2">
                  <c:v>1</c:v>
                </c:pt>
                <c:pt idx="3" formatCode="0.00%">
                  <c:v>0.66666666666666663</c:v>
                </c:pt>
                <c:pt idx="4" formatCode="0.00%">
                  <c:v>0.66666666666666663</c:v>
                </c:pt>
                <c:pt idx="5" formatCode="0.00%">
                  <c:v>0.66666666666666663</c:v>
                </c:pt>
                <c:pt idx="6" formatCode="0.00%">
                  <c:v>0.66666666666666663</c:v>
                </c:pt>
                <c:pt idx="7" formatCode="0.00%">
                  <c:v>0.66666666666666663</c:v>
                </c:pt>
                <c:pt idx="8" formatCode="0.00%">
                  <c:v>0.66666666666666663</c:v>
                </c:pt>
                <c:pt idx="9" formatCode="0.00%">
                  <c:v>0.83333333333333337</c:v>
                </c:pt>
                <c:pt idx="10" formatCode="0.00%">
                  <c:v>0.66666666666666663</c:v>
                </c:pt>
                <c:pt idx="11" formatCode="0.00%">
                  <c:v>0.83333333333333337</c:v>
                </c:pt>
                <c:pt idx="12" formatCode="0.00%">
                  <c:v>0.83333333333333337</c:v>
                </c:pt>
                <c:pt idx="13" formatCode="0.00%">
                  <c:v>0.83333333333333337</c:v>
                </c:pt>
                <c:pt idx="14">
                  <c:v>1</c:v>
                </c:pt>
              </c:numCache>
            </c:numRef>
          </c:val>
          <c:extLst>
            <c:ext xmlns:c16="http://schemas.microsoft.com/office/drawing/2014/chart" uri="{C3380CC4-5D6E-409C-BE32-E72D297353CC}">
              <c16:uniqueId val="{00000002-29D1-481C-AF1D-C181F5AAA7B9}"/>
            </c:ext>
          </c:extLst>
        </c:ser>
        <c:dLbls>
          <c:dLblPos val="outEnd"/>
          <c:showLegendKey val="0"/>
          <c:showVal val="1"/>
          <c:showCatName val="0"/>
          <c:showSerName val="0"/>
          <c:showPercent val="0"/>
          <c:showBubbleSize val="0"/>
        </c:dLbls>
        <c:gapWidth val="219"/>
        <c:overlap val="-27"/>
        <c:axId val="1287260416"/>
        <c:axId val="1287255840"/>
      </c:barChart>
      <c:catAx>
        <c:axId val="128726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87255840"/>
        <c:crosses val="autoZero"/>
        <c:auto val="1"/>
        <c:lblAlgn val="ctr"/>
        <c:lblOffset val="100"/>
        <c:noMultiLvlLbl val="0"/>
      </c:catAx>
      <c:valAx>
        <c:axId val="12872558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2604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3619500</xdr:colOff>
      <xdr:row>11</xdr:row>
      <xdr:rowOff>180974</xdr:rowOff>
    </xdr:from>
    <xdr:to>
      <xdr:col>5</xdr:col>
      <xdr:colOff>1524000</xdr:colOff>
      <xdr:row>34</xdr:row>
      <xdr:rowOff>38099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5010150</xdr:colOff>
      <xdr:row>11</xdr:row>
      <xdr:rowOff>180974</xdr:rowOff>
    </xdr:from>
    <xdr:to>
      <xdr:col>5</xdr:col>
      <xdr:colOff>457200</xdr:colOff>
      <xdr:row>34</xdr:row>
      <xdr:rowOff>171449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5114925</xdr:colOff>
      <xdr:row>11</xdr:row>
      <xdr:rowOff>180975</xdr:rowOff>
    </xdr:from>
    <xdr:to>
      <xdr:col>5</xdr:col>
      <xdr:colOff>85725</xdr:colOff>
      <xdr:row>40</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5038725</xdr:colOff>
      <xdr:row>19</xdr:row>
      <xdr:rowOff>114299</xdr:rowOff>
    </xdr:from>
    <xdr:to>
      <xdr:col>6</xdr:col>
      <xdr:colOff>28575</xdr:colOff>
      <xdr:row>45</xdr:row>
      <xdr:rowOff>85724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4076700</xdr:colOff>
      <xdr:row>15</xdr:row>
      <xdr:rowOff>57150</xdr:rowOff>
    </xdr:from>
    <xdr:to>
      <xdr:col>10</xdr:col>
      <xdr:colOff>28575</xdr:colOff>
      <xdr:row>34</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4552950</xdr:colOff>
      <xdr:row>19</xdr:row>
      <xdr:rowOff>9525</xdr:rowOff>
    </xdr:from>
    <xdr:to>
      <xdr:col>5</xdr:col>
      <xdr:colOff>1285874</xdr:colOff>
      <xdr:row>47</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2590800</xdr:colOff>
      <xdr:row>18</xdr:row>
      <xdr:rowOff>190498</xdr:rowOff>
    </xdr:from>
    <xdr:to>
      <xdr:col>7</xdr:col>
      <xdr:colOff>285750</xdr:colOff>
      <xdr:row>61</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6"/>
  <sheetViews>
    <sheetView workbookViewId="0">
      <selection activeCell="A4" sqref="A4:CY14"/>
    </sheetView>
  </sheetViews>
  <sheetFormatPr defaultRowHeight="15.75"/>
  <cols>
    <col min="1" max="1" width="9.140625" style="1" customWidth="1"/>
    <col min="2" max="16384" width="9.140625" style="1"/>
  </cols>
  <sheetData>
    <row r="1" spans="1:103" ht="19.5">
      <c r="A1" s="4" t="s">
        <v>0</v>
      </c>
      <c r="B1" s="4" t="s">
        <v>0</v>
      </c>
      <c r="C1" s="4" t="s">
        <v>0</v>
      </c>
      <c r="D1" s="4" t="s">
        <v>0</v>
      </c>
      <c r="E1" s="4" t="s">
        <v>0</v>
      </c>
      <c r="F1" s="4" t="s">
        <v>0</v>
      </c>
      <c r="G1" s="4" t="s">
        <v>0</v>
      </c>
      <c r="H1" s="4" t="s">
        <v>0</v>
      </c>
      <c r="I1" s="4" t="s">
        <v>0</v>
      </c>
      <c r="J1" s="4" t="s">
        <v>0</v>
      </c>
      <c r="K1" s="4" t="s">
        <v>0</v>
      </c>
      <c r="L1" s="4" t="s">
        <v>0</v>
      </c>
      <c r="M1" s="4" t="s">
        <v>0</v>
      </c>
      <c r="N1" s="4" t="s">
        <v>0</v>
      </c>
      <c r="O1" s="4" t="s">
        <v>0</v>
      </c>
      <c r="P1" s="4" t="s">
        <v>0</v>
      </c>
      <c r="Q1" s="4" t="s">
        <v>0</v>
      </c>
      <c r="R1" s="4" t="s">
        <v>0</v>
      </c>
      <c r="S1" s="4" t="s">
        <v>0</v>
      </c>
      <c r="T1" s="4" t="s">
        <v>0</v>
      </c>
      <c r="U1" s="4" t="s">
        <v>0</v>
      </c>
      <c r="V1" s="4" t="s">
        <v>0</v>
      </c>
      <c r="W1" s="4" t="s">
        <v>0</v>
      </c>
      <c r="X1" s="4" t="s">
        <v>0</v>
      </c>
      <c r="Y1" s="4" t="s">
        <v>0</v>
      </c>
      <c r="Z1" s="4" t="s">
        <v>0</v>
      </c>
      <c r="AA1" s="4" t="s">
        <v>0</v>
      </c>
      <c r="AB1" s="4" t="s">
        <v>0</v>
      </c>
      <c r="AC1" s="4" t="s">
        <v>0</v>
      </c>
      <c r="AD1" s="4" t="s">
        <v>0</v>
      </c>
      <c r="AE1" s="4" t="s">
        <v>0</v>
      </c>
      <c r="AF1" s="4" t="s">
        <v>0</v>
      </c>
      <c r="AG1" s="4" t="s">
        <v>0</v>
      </c>
      <c r="AH1" s="4" t="s">
        <v>0</v>
      </c>
      <c r="AI1" s="4" t="s">
        <v>0</v>
      </c>
      <c r="AJ1" s="4" t="s">
        <v>0</v>
      </c>
      <c r="AK1" s="4" t="s">
        <v>0</v>
      </c>
      <c r="AL1" s="4" t="s">
        <v>0</v>
      </c>
      <c r="AM1" s="4" t="s">
        <v>0</v>
      </c>
      <c r="AN1" s="4" t="s">
        <v>0</v>
      </c>
      <c r="AO1" s="4" t="s">
        <v>0</v>
      </c>
      <c r="AP1" s="4" t="s">
        <v>0</v>
      </c>
      <c r="AQ1" s="4" t="s">
        <v>0</v>
      </c>
      <c r="AR1" s="4" t="s">
        <v>0</v>
      </c>
      <c r="AS1" s="4" t="s">
        <v>0</v>
      </c>
      <c r="AT1" s="4" t="s">
        <v>0</v>
      </c>
      <c r="AU1" s="4" t="s">
        <v>0</v>
      </c>
      <c r="AV1" s="4" t="s">
        <v>0</v>
      </c>
      <c r="AW1" s="4" t="s">
        <v>0</v>
      </c>
      <c r="AX1" s="4" t="s">
        <v>0</v>
      </c>
      <c r="AY1" s="4" t="s">
        <v>0</v>
      </c>
      <c r="AZ1" s="4" t="s">
        <v>0</v>
      </c>
      <c r="BA1" s="4" t="s">
        <v>0</v>
      </c>
      <c r="BB1" s="4" t="s">
        <v>0</v>
      </c>
      <c r="BC1" s="4" t="s">
        <v>0</v>
      </c>
      <c r="BD1" s="4" t="s">
        <v>0</v>
      </c>
      <c r="BE1" s="4" t="s">
        <v>0</v>
      </c>
      <c r="BF1" s="4" t="s">
        <v>0</v>
      </c>
      <c r="BG1" s="4" t="s">
        <v>0</v>
      </c>
      <c r="BH1" s="4" t="s">
        <v>0</v>
      </c>
      <c r="BI1" s="4" t="s">
        <v>0</v>
      </c>
      <c r="BJ1" s="4" t="s">
        <v>0</v>
      </c>
      <c r="BK1" s="4" t="s">
        <v>0</v>
      </c>
      <c r="BL1" s="4" t="s">
        <v>0</v>
      </c>
      <c r="BM1" s="4" t="s">
        <v>0</v>
      </c>
      <c r="BN1" s="4" t="s">
        <v>0</v>
      </c>
      <c r="BO1" s="4" t="s">
        <v>0</v>
      </c>
      <c r="BP1" s="4" t="s">
        <v>0</v>
      </c>
      <c r="BQ1" s="4" t="s">
        <v>0</v>
      </c>
      <c r="BR1" s="4" t="s">
        <v>0</v>
      </c>
      <c r="BS1" s="4" t="s">
        <v>0</v>
      </c>
      <c r="BT1" s="4" t="s">
        <v>0</v>
      </c>
      <c r="BU1" s="4" t="s">
        <v>0</v>
      </c>
      <c r="BV1" s="4" t="s">
        <v>0</v>
      </c>
      <c r="BW1" s="4" t="s">
        <v>0</v>
      </c>
      <c r="BX1" s="4" t="s">
        <v>0</v>
      </c>
      <c r="BY1" s="4" t="s">
        <v>0</v>
      </c>
      <c r="BZ1" s="4" t="s">
        <v>0</v>
      </c>
      <c r="CA1" s="4" t="s">
        <v>0</v>
      </c>
      <c r="CB1" s="4" t="s">
        <v>0</v>
      </c>
      <c r="CC1" s="4" t="s">
        <v>0</v>
      </c>
      <c r="CD1" s="4" t="s">
        <v>0</v>
      </c>
      <c r="CE1" s="4" t="s">
        <v>0</v>
      </c>
      <c r="CF1" s="4" t="s">
        <v>0</v>
      </c>
      <c r="CG1" s="4" t="s">
        <v>0</v>
      </c>
      <c r="CH1" s="4" t="s">
        <v>0</v>
      </c>
      <c r="CI1" s="4" t="s">
        <v>0</v>
      </c>
      <c r="CJ1" s="4" t="s">
        <v>0</v>
      </c>
      <c r="CK1" s="4" t="s">
        <v>0</v>
      </c>
      <c r="CL1" s="4" t="s">
        <v>0</v>
      </c>
      <c r="CM1" s="4" t="s">
        <v>0</v>
      </c>
      <c r="CN1" s="4" t="s">
        <v>0</v>
      </c>
      <c r="CO1" s="4" t="s">
        <v>0</v>
      </c>
      <c r="CP1" s="4" t="s">
        <v>0</v>
      </c>
      <c r="CQ1" s="4" t="s">
        <v>0</v>
      </c>
      <c r="CR1" s="4" t="s">
        <v>0</v>
      </c>
      <c r="CS1" s="4" t="s">
        <v>0</v>
      </c>
      <c r="CT1" s="4" t="s">
        <v>0</v>
      </c>
      <c r="CU1" s="4" t="s">
        <v>0</v>
      </c>
      <c r="CV1" s="4" t="s">
        <v>0</v>
      </c>
      <c r="CW1" s="4" t="s">
        <v>0</v>
      </c>
      <c r="CX1" s="4" t="s">
        <v>0</v>
      </c>
      <c r="CY1" s="4" t="s">
        <v>0</v>
      </c>
    </row>
    <row r="2" spans="1:103">
      <c r="A2" s="5" t="s">
        <v>1</v>
      </c>
      <c r="B2" s="5" t="s">
        <v>1</v>
      </c>
      <c r="C2" s="5" t="s">
        <v>1</v>
      </c>
      <c r="D2" s="5" t="s">
        <v>1</v>
      </c>
      <c r="E2" s="5" t="s">
        <v>1</v>
      </c>
      <c r="F2" s="5" t="s">
        <v>1</v>
      </c>
      <c r="G2" s="5" t="s">
        <v>1</v>
      </c>
      <c r="H2" s="5" t="s">
        <v>1</v>
      </c>
      <c r="I2" s="5" t="s">
        <v>1</v>
      </c>
      <c r="J2" s="5" t="s">
        <v>1</v>
      </c>
      <c r="K2" s="5" t="s">
        <v>1</v>
      </c>
      <c r="L2" s="5" t="s">
        <v>1</v>
      </c>
      <c r="M2" s="5" t="s">
        <v>1</v>
      </c>
      <c r="N2" s="5" t="s">
        <v>1</v>
      </c>
      <c r="O2" s="5" t="s">
        <v>1</v>
      </c>
      <c r="P2" s="5" t="s">
        <v>1</v>
      </c>
      <c r="Q2" s="5" t="s">
        <v>1</v>
      </c>
      <c r="R2" s="5" t="s">
        <v>1</v>
      </c>
      <c r="S2" s="5" t="s">
        <v>1</v>
      </c>
      <c r="T2" s="5" t="s">
        <v>1</v>
      </c>
      <c r="U2" s="5" t="s">
        <v>1</v>
      </c>
      <c r="V2" s="5" t="s">
        <v>1</v>
      </c>
      <c r="W2" s="5" t="s">
        <v>1</v>
      </c>
      <c r="X2" s="5" t="s">
        <v>1</v>
      </c>
      <c r="Y2" s="5" t="s">
        <v>1</v>
      </c>
      <c r="Z2" s="5" t="s">
        <v>1</v>
      </c>
      <c r="AA2" s="5" t="s">
        <v>1</v>
      </c>
      <c r="AB2" s="5" t="s">
        <v>1</v>
      </c>
      <c r="AC2" s="5" t="s">
        <v>1</v>
      </c>
      <c r="AD2" s="5" t="s">
        <v>1</v>
      </c>
      <c r="AE2" s="5" t="s">
        <v>1</v>
      </c>
      <c r="AF2" s="5" t="s">
        <v>1</v>
      </c>
      <c r="AG2" s="5" t="s">
        <v>1</v>
      </c>
      <c r="AH2" s="5" t="s">
        <v>1</v>
      </c>
      <c r="AI2" s="5" t="s">
        <v>1</v>
      </c>
      <c r="AJ2" s="5" t="s">
        <v>1</v>
      </c>
      <c r="AK2" s="5" t="s">
        <v>1</v>
      </c>
      <c r="AL2" s="5" t="s">
        <v>1</v>
      </c>
      <c r="AM2" s="5" t="s">
        <v>1</v>
      </c>
      <c r="AN2" s="5" t="s">
        <v>1</v>
      </c>
      <c r="AO2" s="5" t="s">
        <v>1</v>
      </c>
      <c r="AP2" s="5" t="s">
        <v>1</v>
      </c>
      <c r="AQ2" s="5" t="s">
        <v>1</v>
      </c>
      <c r="AR2" s="5" t="s">
        <v>1</v>
      </c>
      <c r="AS2" s="5" t="s">
        <v>1</v>
      </c>
      <c r="AT2" s="5" t="s">
        <v>1</v>
      </c>
      <c r="AU2" s="5" t="s">
        <v>1</v>
      </c>
      <c r="AV2" s="5" t="s">
        <v>1</v>
      </c>
      <c r="AW2" s="5" t="s">
        <v>1</v>
      </c>
      <c r="AX2" s="5" t="s">
        <v>1</v>
      </c>
      <c r="AY2" s="5" t="s">
        <v>1</v>
      </c>
      <c r="AZ2" s="5" t="s">
        <v>1</v>
      </c>
      <c r="BA2" s="5" t="s">
        <v>1</v>
      </c>
      <c r="BB2" s="5" t="s">
        <v>1</v>
      </c>
      <c r="BC2" s="5" t="s">
        <v>1</v>
      </c>
      <c r="BD2" s="5" t="s">
        <v>1</v>
      </c>
      <c r="BE2" s="5" t="s">
        <v>1</v>
      </c>
      <c r="BF2" s="5" t="s">
        <v>1</v>
      </c>
      <c r="BG2" s="5" t="s">
        <v>1</v>
      </c>
      <c r="BH2" s="5" t="s">
        <v>1</v>
      </c>
      <c r="BI2" s="5" t="s">
        <v>1</v>
      </c>
      <c r="BJ2" s="5" t="s">
        <v>1</v>
      </c>
      <c r="BK2" s="5" t="s">
        <v>1</v>
      </c>
      <c r="BL2" s="5" t="s">
        <v>1</v>
      </c>
      <c r="BM2" s="5" t="s">
        <v>1</v>
      </c>
      <c r="BN2" s="5" t="s">
        <v>1</v>
      </c>
      <c r="BO2" s="5" t="s">
        <v>1</v>
      </c>
      <c r="BP2" s="5" t="s">
        <v>1</v>
      </c>
      <c r="BQ2" s="5" t="s">
        <v>1</v>
      </c>
      <c r="BR2" s="5" t="s">
        <v>1</v>
      </c>
      <c r="BS2" s="5" t="s">
        <v>1</v>
      </c>
      <c r="BT2" s="5" t="s">
        <v>1</v>
      </c>
      <c r="BU2" s="5" t="s">
        <v>1</v>
      </c>
      <c r="BV2" s="5" t="s">
        <v>1</v>
      </c>
      <c r="BW2" s="5" t="s">
        <v>1</v>
      </c>
      <c r="BX2" s="5" t="s">
        <v>1</v>
      </c>
      <c r="BY2" s="5" t="s">
        <v>1</v>
      </c>
      <c r="BZ2" s="5" t="s">
        <v>1</v>
      </c>
      <c r="CA2" s="5" t="s">
        <v>1</v>
      </c>
      <c r="CB2" s="5" t="s">
        <v>1</v>
      </c>
      <c r="CC2" s="5" t="s">
        <v>1</v>
      </c>
      <c r="CD2" s="5" t="s">
        <v>1</v>
      </c>
      <c r="CE2" s="5" t="s">
        <v>1</v>
      </c>
      <c r="CF2" s="5" t="s">
        <v>1</v>
      </c>
      <c r="CG2" s="5" t="s">
        <v>1</v>
      </c>
      <c r="CH2" s="5" t="s">
        <v>1</v>
      </c>
      <c r="CI2" s="5" t="s">
        <v>1</v>
      </c>
      <c r="CJ2" s="5" t="s">
        <v>1</v>
      </c>
      <c r="CK2" s="5" t="s">
        <v>1</v>
      </c>
      <c r="CL2" s="5" t="s">
        <v>1</v>
      </c>
      <c r="CM2" s="5" t="s">
        <v>1</v>
      </c>
      <c r="CN2" s="5" t="s">
        <v>1</v>
      </c>
      <c r="CO2" s="5" t="s">
        <v>1</v>
      </c>
      <c r="CP2" s="5" t="s">
        <v>1</v>
      </c>
      <c r="CQ2" s="5" t="s">
        <v>1</v>
      </c>
      <c r="CR2" s="5" t="s">
        <v>1</v>
      </c>
      <c r="CS2" s="5" t="s">
        <v>1</v>
      </c>
      <c r="CT2" s="5" t="s">
        <v>1</v>
      </c>
      <c r="CU2" s="5" t="s">
        <v>1</v>
      </c>
      <c r="CV2" s="5" t="s">
        <v>1</v>
      </c>
      <c r="CW2" s="5" t="s">
        <v>1</v>
      </c>
      <c r="CX2" s="5" t="s">
        <v>1</v>
      </c>
      <c r="CY2" s="5" t="s">
        <v>1</v>
      </c>
    </row>
    <row r="4" spans="1:103">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c r="AV4" s="2" t="s">
        <v>49</v>
      </c>
      <c r="AW4" s="2" t="s">
        <v>50</v>
      </c>
      <c r="AX4" s="2" t="s">
        <v>51</v>
      </c>
      <c r="AY4" s="2" t="s">
        <v>52</v>
      </c>
      <c r="AZ4" s="2" t="s">
        <v>53</v>
      </c>
      <c r="BA4" s="2" t="s">
        <v>54</v>
      </c>
      <c r="BB4" s="2" t="s">
        <v>55</v>
      </c>
      <c r="BC4" s="2" t="s">
        <v>56</v>
      </c>
      <c r="BD4" s="2" t="s">
        <v>57</v>
      </c>
      <c r="BE4" s="2" t="s">
        <v>58</v>
      </c>
      <c r="BF4" s="2" t="s">
        <v>59</v>
      </c>
      <c r="BG4" s="2" t="s">
        <v>60</v>
      </c>
      <c r="BH4" s="2" t="s">
        <v>61</v>
      </c>
      <c r="BI4" s="2" t="s">
        <v>62</v>
      </c>
      <c r="BJ4" s="2" t="s">
        <v>63</v>
      </c>
      <c r="BK4" s="2" t="s">
        <v>64</v>
      </c>
      <c r="BL4" s="2" t="s">
        <v>65</v>
      </c>
      <c r="BM4" s="2" t="s">
        <v>66</v>
      </c>
      <c r="BN4" s="2" t="s">
        <v>67</v>
      </c>
      <c r="BO4" s="2" t="s">
        <v>68</v>
      </c>
      <c r="BP4" s="2" t="s">
        <v>69</v>
      </c>
      <c r="BQ4" s="2" t="s">
        <v>70</v>
      </c>
      <c r="BR4" s="2" t="s">
        <v>71</v>
      </c>
      <c r="BS4" s="2" t="s">
        <v>72</v>
      </c>
      <c r="BT4" s="2" t="s">
        <v>73</v>
      </c>
      <c r="BU4" s="2" t="s">
        <v>74</v>
      </c>
      <c r="BV4" s="2" t="s">
        <v>75</v>
      </c>
      <c r="BW4" s="2" t="s">
        <v>76</v>
      </c>
      <c r="BX4" s="2" t="s">
        <v>77</v>
      </c>
      <c r="BY4" s="2" t="s">
        <v>78</v>
      </c>
      <c r="BZ4" s="2" t="s">
        <v>79</v>
      </c>
      <c r="CA4" s="2" t="s">
        <v>80</v>
      </c>
      <c r="CB4" s="2" t="s">
        <v>81</v>
      </c>
      <c r="CC4" s="2" t="s">
        <v>82</v>
      </c>
      <c r="CD4" s="2" t="s">
        <v>83</v>
      </c>
      <c r="CE4" s="2" t="s">
        <v>84</v>
      </c>
      <c r="CF4" s="2" t="s">
        <v>85</v>
      </c>
      <c r="CG4" s="2" t="s">
        <v>86</v>
      </c>
      <c r="CH4" s="2" t="s">
        <v>87</v>
      </c>
      <c r="CI4" s="2" t="s">
        <v>88</v>
      </c>
      <c r="CJ4" s="2" t="s">
        <v>89</v>
      </c>
      <c r="CK4" s="2" t="s">
        <v>90</v>
      </c>
      <c r="CL4" s="2" t="s">
        <v>91</v>
      </c>
      <c r="CM4" s="2" t="s">
        <v>92</v>
      </c>
      <c r="CN4" s="2" t="s">
        <v>93</v>
      </c>
      <c r="CO4" s="2" t="s">
        <v>94</v>
      </c>
      <c r="CP4" s="2" t="s">
        <v>95</v>
      </c>
      <c r="CQ4" s="2" t="s">
        <v>96</v>
      </c>
      <c r="CR4" s="2" t="s">
        <v>97</v>
      </c>
      <c r="CS4" s="2" t="s">
        <v>98</v>
      </c>
      <c r="CT4" s="2" t="s">
        <v>99</v>
      </c>
      <c r="CU4" s="2" t="s">
        <v>100</v>
      </c>
      <c r="CV4" s="2" t="s">
        <v>101</v>
      </c>
      <c r="CW4" s="2" t="s">
        <v>102</v>
      </c>
      <c r="CX4" s="2" t="s">
        <v>103</v>
      </c>
      <c r="CY4" s="2" t="s">
        <v>104</v>
      </c>
    </row>
    <row r="5" spans="1:103">
      <c r="A5" s="3">
        <v>1</v>
      </c>
      <c r="B5" s="3">
        <v>12055</v>
      </c>
      <c r="C5" s="3" t="s">
        <v>105</v>
      </c>
      <c r="D5" s="3" t="s">
        <v>105</v>
      </c>
      <c r="E5" s="3" t="s">
        <v>105</v>
      </c>
      <c r="F5" s="3" t="s">
        <v>105</v>
      </c>
      <c r="G5" s="3" t="s">
        <v>105</v>
      </c>
      <c r="H5" s="3" t="s">
        <v>105</v>
      </c>
      <c r="I5" s="3" t="s">
        <v>105</v>
      </c>
      <c r="J5" s="3" t="s">
        <v>105</v>
      </c>
      <c r="K5" s="3" t="s">
        <v>105</v>
      </c>
      <c r="L5" s="3" t="s">
        <v>105</v>
      </c>
      <c r="M5" s="3" t="s">
        <v>105</v>
      </c>
      <c r="N5" s="3" t="s">
        <v>105</v>
      </c>
      <c r="O5" s="3" t="s">
        <v>105</v>
      </c>
      <c r="P5" s="3" t="s">
        <v>105</v>
      </c>
      <c r="Q5" s="3" t="s">
        <v>105</v>
      </c>
      <c r="R5" s="3" t="s">
        <v>105</v>
      </c>
      <c r="S5" s="3" t="s">
        <v>105</v>
      </c>
      <c r="T5" s="3" t="s">
        <v>105</v>
      </c>
      <c r="U5" s="3" t="s">
        <v>105</v>
      </c>
      <c r="V5" s="3" t="s">
        <v>105</v>
      </c>
      <c r="W5" s="3" t="s">
        <v>105</v>
      </c>
      <c r="X5" s="3" t="s">
        <v>105</v>
      </c>
      <c r="Y5" s="3" t="s">
        <v>105</v>
      </c>
      <c r="Z5" s="3" t="s">
        <v>105</v>
      </c>
      <c r="AA5" s="3" t="s">
        <v>105</v>
      </c>
      <c r="AB5" s="3" t="s">
        <v>105</v>
      </c>
      <c r="AC5" s="3" t="s">
        <v>105</v>
      </c>
      <c r="AD5" s="3" t="s">
        <v>105</v>
      </c>
      <c r="AE5" s="3" t="s">
        <v>105</v>
      </c>
      <c r="AF5" s="3" t="s">
        <v>105</v>
      </c>
      <c r="AG5" s="3" t="s">
        <v>105</v>
      </c>
      <c r="AH5" s="3" t="s">
        <v>105</v>
      </c>
      <c r="AI5" s="3" t="s">
        <v>105</v>
      </c>
      <c r="AJ5" s="3" t="s">
        <v>105</v>
      </c>
      <c r="AK5" s="3" t="s">
        <v>105</v>
      </c>
      <c r="AL5" s="3" t="s">
        <v>105</v>
      </c>
      <c r="AM5" s="3" t="s">
        <v>105</v>
      </c>
      <c r="AN5" s="3" t="s">
        <v>105</v>
      </c>
      <c r="AO5" s="3" t="s">
        <v>105</v>
      </c>
      <c r="AP5" s="3" t="s">
        <v>105</v>
      </c>
      <c r="AQ5" s="3" t="s">
        <v>105</v>
      </c>
      <c r="AR5" s="3" t="s">
        <v>105</v>
      </c>
      <c r="AS5" s="3" t="s">
        <v>105</v>
      </c>
      <c r="AT5" s="3" t="s">
        <v>105</v>
      </c>
      <c r="AU5" s="3" t="s">
        <v>105</v>
      </c>
      <c r="AV5" s="3" t="s">
        <v>105</v>
      </c>
      <c r="AW5" s="3" t="s">
        <v>105</v>
      </c>
      <c r="AX5" s="3" t="s">
        <v>105</v>
      </c>
      <c r="AY5" s="3" t="s">
        <v>105</v>
      </c>
      <c r="AZ5" s="3" t="s">
        <v>105</v>
      </c>
      <c r="BA5" s="3" t="s">
        <v>105</v>
      </c>
      <c r="BB5" s="3" t="s">
        <v>105</v>
      </c>
      <c r="BC5" s="3" t="s">
        <v>105</v>
      </c>
      <c r="BD5" s="3" t="s">
        <v>105</v>
      </c>
      <c r="BE5" s="3" t="s">
        <v>105</v>
      </c>
      <c r="BF5" s="3" t="s">
        <v>105</v>
      </c>
      <c r="BG5" s="3" t="s">
        <v>105</v>
      </c>
      <c r="BH5" s="3" t="s">
        <v>105</v>
      </c>
      <c r="BI5" s="3" t="s">
        <v>105</v>
      </c>
      <c r="BJ5" s="3" t="s">
        <v>105</v>
      </c>
      <c r="BK5" s="3" t="s">
        <v>105</v>
      </c>
      <c r="BL5" s="3" t="s">
        <v>105</v>
      </c>
      <c r="BM5" s="3" t="s">
        <v>105</v>
      </c>
      <c r="BN5" s="3" t="s">
        <v>105</v>
      </c>
      <c r="BO5" s="3" t="s">
        <v>105</v>
      </c>
      <c r="BP5" s="3" t="s">
        <v>105</v>
      </c>
      <c r="BQ5" s="3" t="s">
        <v>105</v>
      </c>
      <c r="BR5" s="3" t="s">
        <v>105</v>
      </c>
      <c r="BS5" s="3" t="s">
        <v>105</v>
      </c>
      <c r="BT5" s="3" t="s">
        <v>105</v>
      </c>
      <c r="BU5" s="3" t="s">
        <v>105</v>
      </c>
      <c r="BV5" s="3" t="s">
        <v>105</v>
      </c>
      <c r="BW5" s="3" t="s">
        <v>105</v>
      </c>
      <c r="BX5" s="3" t="s">
        <v>105</v>
      </c>
      <c r="BY5" s="3" t="s">
        <v>105</v>
      </c>
      <c r="BZ5" s="3" t="s">
        <v>105</v>
      </c>
      <c r="CA5" s="3" t="s">
        <v>105</v>
      </c>
      <c r="CB5" s="3" t="s">
        <v>105</v>
      </c>
      <c r="CC5" s="3" t="s">
        <v>105</v>
      </c>
      <c r="CD5" s="3" t="s">
        <v>105</v>
      </c>
      <c r="CE5" s="3" t="s">
        <v>105</v>
      </c>
      <c r="CF5" s="3" t="s">
        <v>105</v>
      </c>
      <c r="CG5" s="3" t="s">
        <v>105</v>
      </c>
      <c r="CH5" s="3" t="s">
        <v>105</v>
      </c>
      <c r="CI5" s="3" t="s">
        <v>105</v>
      </c>
      <c r="CJ5" s="3" t="s">
        <v>105</v>
      </c>
      <c r="CK5" s="3" t="s">
        <v>105</v>
      </c>
      <c r="CL5" s="3" t="s">
        <v>105</v>
      </c>
      <c r="CM5" s="3" t="s">
        <v>105</v>
      </c>
      <c r="CN5" s="3" t="s">
        <v>105</v>
      </c>
      <c r="CO5" s="3" t="s">
        <v>105</v>
      </c>
      <c r="CP5" s="3" t="s">
        <v>105</v>
      </c>
      <c r="CQ5" s="3" t="s">
        <v>105</v>
      </c>
      <c r="CR5" s="3" t="s">
        <v>105</v>
      </c>
      <c r="CS5" s="3" t="s">
        <v>105</v>
      </c>
      <c r="CT5" s="3" t="s">
        <v>105</v>
      </c>
      <c r="CU5" s="3" t="s">
        <v>105</v>
      </c>
      <c r="CV5" s="3" t="s">
        <v>105</v>
      </c>
      <c r="CW5" s="3" t="s">
        <v>105</v>
      </c>
      <c r="CX5" s="3" t="s">
        <v>105</v>
      </c>
      <c r="CY5" s="3" t="s">
        <v>105</v>
      </c>
    </row>
    <row r="6" spans="1:103">
      <c r="A6" s="3">
        <v>2</v>
      </c>
      <c r="B6" s="3">
        <v>12194</v>
      </c>
      <c r="C6" s="3" t="s">
        <v>105</v>
      </c>
      <c r="D6" s="3" t="s">
        <v>105</v>
      </c>
      <c r="E6" s="3" t="s">
        <v>106</v>
      </c>
      <c r="F6" s="3" t="s">
        <v>106</v>
      </c>
      <c r="G6" s="3" t="s">
        <v>106</v>
      </c>
      <c r="H6" s="3" t="s">
        <v>106</v>
      </c>
      <c r="I6" s="3" t="s">
        <v>106</v>
      </c>
      <c r="J6" s="3" t="s">
        <v>106</v>
      </c>
      <c r="K6" s="3" t="s">
        <v>106</v>
      </c>
      <c r="L6" s="3" t="s">
        <v>106</v>
      </c>
      <c r="M6" s="3" t="s">
        <v>105</v>
      </c>
      <c r="N6" s="3" t="s">
        <v>105</v>
      </c>
      <c r="O6" s="3" t="s">
        <v>105</v>
      </c>
      <c r="P6" s="3" t="s">
        <v>107</v>
      </c>
      <c r="Q6" s="3" t="s">
        <v>107</v>
      </c>
      <c r="R6" s="3" t="s">
        <v>105</v>
      </c>
      <c r="S6" s="3" t="s">
        <v>107</v>
      </c>
      <c r="T6" s="3" t="s">
        <v>107</v>
      </c>
      <c r="U6" s="3" t="s">
        <v>105</v>
      </c>
      <c r="V6" s="3" t="s">
        <v>107</v>
      </c>
      <c r="W6" s="3" t="s">
        <v>107</v>
      </c>
      <c r="X6" s="3" t="s">
        <v>105</v>
      </c>
      <c r="Y6" s="3" t="s">
        <v>107</v>
      </c>
      <c r="Z6" s="3" t="s">
        <v>107</v>
      </c>
      <c r="AA6" s="3" t="s">
        <v>105</v>
      </c>
      <c r="AB6" s="3" t="s">
        <v>105</v>
      </c>
      <c r="AC6" s="3" t="s">
        <v>105</v>
      </c>
      <c r="AD6" s="3" t="s">
        <v>105</v>
      </c>
      <c r="AE6" s="3" t="s">
        <v>105</v>
      </c>
      <c r="AF6" s="3" t="s">
        <v>105</v>
      </c>
      <c r="AG6" s="3" t="s">
        <v>105</v>
      </c>
      <c r="AH6" s="3" t="s">
        <v>105</v>
      </c>
      <c r="AI6" s="3" t="s">
        <v>105</v>
      </c>
      <c r="AJ6" s="3" t="s">
        <v>105</v>
      </c>
      <c r="AK6" s="3" t="s">
        <v>105</v>
      </c>
      <c r="AL6" s="3" t="s">
        <v>105</v>
      </c>
      <c r="AM6" s="3" t="s">
        <v>105</v>
      </c>
      <c r="AN6" s="3" t="s">
        <v>105</v>
      </c>
      <c r="AO6" s="3" t="s">
        <v>105</v>
      </c>
      <c r="AP6" s="3" t="s">
        <v>105</v>
      </c>
      <c r="AQ6" s="3" t="s">
        <v>105</v>
      </c>
      <c r="AR6" s="3" t="s">
        <v>105</v>
      </c>
      <c r="AS6" s="3" t="s">
        <v>105</v>
      </c>
      <c r="AT6" s="3" t="s">
        <v>105</v>
      </c>
      <c r="AU6" s="3" t="s">
        <v>105</v>
      </c>
      <c r="AV6" s="3" t="s">
        <v>105</v>
      </c>
      <c r="AW6" s="3" t="s">
        <v>105</v>
      </c>
      <c r="AX6" s="3" t="s">
        <v>105</v>
      </c>
      <c r="AY6" s="3" t="s">
        <v>105</v>
      </c>
      <c r="AZ6" s="3" t="s">
        <v>105</v>
      </c>
      <c r="BA6" s="3" t="s">
        <v>105</v>
      </c>
      <c r="BB6" s="3" t="s">
        <v>105</v>
      </c>
      <c r="BC6" s="3" t="s">
        <v>105</v>
      </c>
      <c r="BD6" s="3" t="s">
        <v>105</v>
      </c>
      <c r="BE6" s="3" t="s">
        <v>105</v>
      </c>
      <c r="BF6" s="3" t="s">
        <v>105</v>
      </c>
      <c r="BG6" s="3" t="s">
        <v>105</v>
      </c>
      <c r="BH6" s="3" t="s">
        <v>105</v>
      </c>
      <c r="BI6" s="3" t="s">
        <v>105</v>
      </c>
      <c r="BJ6" s="3" t="s">
        <v>105</v>
      </c>
      <c r="BK6" s="3" t="s">
        <v>105</v>
      </c>
      <c r="BL6" s="3" t="s">
        <v>105</v>
      </c>
      <c r="BM6" s="3" t="s">
        <v>105</v>
      </c>
      <c r="BN6" s="3" t="s">
        <v>105</v>
      </c>
      <c r="BO6" s="3" t="s">
        <v>105</v>
      </c>
      <c r="BP6" s="3" t="s">
        <v>105</v>
      </c>
      <c r="BQ6" s="3" t="s">
        <v>105</v>
      </c>
      <c r="BR6" s="3" t="s">
        <v>105</v>
      </c>
      <c r="BS6" s="3" t="s">
        <v>105</v>
      </c>
      <c r="BT6" s="3" t="s">
        <v>105</v>
      </c>
      <c r="BU6" s="3" t="s">
        <v>105</v>
      </c>
      <c r="BV6" s="3" t="s">
        <v>105</v>
      </c>
      <c r="BW6" s="3" t="s">
        <v>105</v>
      </c>
      <c r="BX6" s="3" t="s">
        <v>105</v>
      </c>
      <c r="BY6" s="3" t="s">
        <v>105</v>
      </c>
      <c r="BZ6" s="3" t="s">
        <v>105</v>
      </c>
      <c r="CA6" s="3" t="s">
        <v>105</v>
      </c>
      <c r="CB6" s="3" t="s">
        <v>105</v>
      </c>
      <c r="CC6" s="3" t="s">
        <v>105</v>
      </c>
      <c r="CD6" s="3" t="s">
        <v>105</v>
      </c>
      <c r="CE6" s="3" t="s">
        <v>105</v>
      </c>
      <c r="CF6" s="3" t="s">
        <v>105</v>
      </c>
      <c r="CG6" s="3" t="s">
        <v>105</v>
      </c>
      <c r="CH6" s="3" t="s">
        <v>105</v>
      </c>
      <c r="CI6" s="3" t="s">
        <v>105</v>
      </c>
      <c r="CJ6" s="3" t="s">
        <v>105</v>
      </c>
      <c r="CK6" s="3" t="s">
        <v>105</v>
      </c>
      <c r="CL6" s="3" t="s">
        <v>105</v>
      </c>
      <c r="CM6" s="3" t="s">
        <v>105</v>
      </c>
      <c r="CN6" s="3" t="s">
        <v>105</v>
      </c>
      <c r="CO6" s="3" t="s">
        <v>105</v>
      </c>
      <c r="CP6" s="3" t="s">
        <v>105</v>
      </c>
      <c r="CQ6" s="3" t="s">
        <v>105</v>
      </c>
      <c r="CR6" s="3" t="s">
        <v>105</v>
      </c>
      <c r="CS6" s="3" t="s">
        <v>105</v>
      </c>
      <c r="CT6" s="3" t="s">
        <v>105</v>
      </c>
      <c r="CU6" s="3" t="s">
        <v>105</v>
      </c>
      <c r="CV6" s="3" t="s">
        <v>105</v>
      </c>
      <c r="CW6" s="3" t="s">
        <v>105</v>
      </c>
      <c r="CX6" s="3" t="s">
        <v>105</v>
      </c>
      <c r="CY6" s="3" t="s">
        <v>105</v>
      </c>
    </row>
    <row r="7" spans="1:103">
      <c r="A7" s="3">
        <v>3</v>
      </c>
      <c r="B7" s="3">
        <v>12195</v>
      </c>
      <c r="C7" s="3" t="s">
        <v>105</v>
      </c>
      <c r="D7" s="3" t="s">
        <v>105</v>
      </c>
      <c r="E7" s="3" t="s">
        <v>105</v>
      </c>
      <c r="F7" s="3" t="s">
        <v>105</v>
      </c>
      <c r="G7" s="3" t="s">
        <v>105</v>
      </c>
      <c r="H7" s="3" t="s">
        <v>105</v>
      </c>
      <c r="I7" s="3" t="s">
        <v>105</v>
      </c>
      <c r="J7" s="3" t="s">
        <v>105</v>
      </c>
      <c r="K7" s="3" t="s">
        <v>105</v>
      </c>
      <c r="L7" s="3" t="s">
        <v>105</v>
      </c>
      <c r="M7" s="3" t="s">
        <v>105</v>
      </c>
      <c r="N7" s="3" t="s">
        <v>105</v>
      </c>
      <c r="O7" s="3" t="s">
        <v>105</v>
      </c>
      <c r="P7" s="3" t="s">
        <v>105</v>
      </c>
      <c r="Q7" s="3" t="s">
        <v>105</v>
      </c>
      <c r="R7" s="3" t="s">
        <v>105</v>
      </c>
      <c r="S7" s="3" t="s">
        <v>105</v>
      </c>
      <c r="T7" s="3" t="s">
        <v>105</v>
      </c>
      <c r="U7" s="3" t="s">
        <v>105</v>
      </c>
      <c r="V7" s="3" t="s">
        <v>105</v>
      </c>
      <c r="W7" s="3" t="s">
        <v>105</v>
      </c>
      <c r="X7" s="3" t="s">
        <v>105</v>
      </c>
      <c r="Y7" s="3" t="s">
        <v>105</v>
      </c>
      <c r="Z7" s="3" t="s">
        <v>105</v>
      </c>
      <c r="AA7" s="3" t="s">
        <v>105</v>
      </c>
      <c r="AB7" s="3" t="s">
        <v>105</v>
      </c>
      <c r="AC7" s="3" t="s">
        <v>105</v>
      </c>
      <c r="AD7" s="3" t="s">
        <v>105</v>
      </c>
      <c r="AE7" s="3" t="s">
        <v>105</v>
      </c>
      <c r="AF7" s="3" t="s">
        <v>105</v>
      </c>
      <c r="AG7" s="3" t="s">
        <v>105</v>
      </c>
      <c r="AH7" s="3" t="s">
        <v>105</v>
      </c>
      <c r="AI7" s="3" t="s">
        <v>105</v>
      </c>
      <c r="AJ7" s="3" t="s">
        <v>105</v>
      </c>
      <c r="AK7" s="3" t="s">
        <v>105</v>
      </c>
      <c r="AL7" s="3" t="s">
        <v>105</v>
      </c>
      <c r="AM7" s="3" t="s">
        <v>105</v>
      </c>
      <c r="AN7" s="3" t="s">
        <v>105</v>
      </c>
      <c r="AO7" s="3" t="s">
        <v>105</v>
      </c>
      <c r="AP7" s="3" t="s">
        <v>105</v>
      </c>
      <c r="AQ7" s="3" t="s">
        <v>105</v>
      </c>
      <c r="AR7" s="3" t="s">
        <v>105</v>
      </c>
      <c r="AS7" s="3" t="s">
        <v>105</v>
      </c>
      <c r="AT7" s="3" t="s">
        <v>105</v>
      </c>
      <c r="AU7" s="3" t="s">
        <v>105</v>
      </c>
      <c r="AV7" s="3" t="s">
        <v>105</v>
      </c>
      <c r="AW7" s="3" t="s">
        <v>105</v>
      </c>
      <c r="AX7" s="3" t="s">
        <v>105</v>
      </c>
      <c r="AY7" s="3" t="s">
        <v>105</v>
      </c>
      <c r="AZ7" s="3" t="s">
        <v>105</v>
      </c>
      <c r="BA7" s="3" t="s">
        <v>105</v>
      </c>
      <c r="BB7" s="3" t="s">
        <v>105</v>
      </c>
      <c r="BC7" s="3" t="s">
        <v>105</v>
      </c>
      <c r="BD7" s="3" t="s">
        <v>105</v>
      </c>
      <c r="BE7" s="3" t="s">
        <v>105</v>
      </c>
      <c r="BF7" s="3" t="s">
        <v>105</v>
      </c>
      <c r="BG7" s="3" t="s">
        <v>105</v>
      </c>
      <c r="BH7" s="3" t="s">
        <v>105</v>
      </c>
      <c r="BI7" s="3" t="s">
        <v>105</v>
      </c>
      <c r="BJ7" s="3" t="s">
        <v>105</v>
      </c>
      <c r="BK7" s="3" t="s">
        <v>105</v>
      </c>
      <c r="BL7" s="3" t="s">
        <v>105</v>
      </c>
      <c r="BM7" s="3" t="s">
        <v>105</v>
      </c>
      <c r="BN7" s="3" t="s">
        <v>105</v>
      </c>
      <c r="BO7" s="3" t="s">
        <v>105</v>
      </c>
      <c r="BP7" s="3" t="s">
        <v>105</v>
      </c>
      <c r="BQ7" s="3" t="s">
        <v>105</v>
      </c>
      <c r="BR7" s="3" t="s">
        <v>105</v>
      </c>
      <c r="BS7" s="3" t="s">
        <v>105</v>
      </c>
      <c r="BT7" s="3" t="s">
        <v>105</v>
      </c>
      <c r="BU7" s="3" t="s">
        <v>105</v>
      </c>
      <c r="BV7" s="3" t="s">
        <v>105</v>
      </c>
      <c r="BW7" s="3" t="s">
        <v>105</v>
      </c>
      <c r="BX7" s="3" t="s">
        <v>105</v>
      </c>
      <c r="BY7" s="3" t="s">
        <v>105</v>
      </c>
      <c r="BZ7" s="3" t="s">
        <v>105</v>
      </c>
      <c r="CA7" s="3" t="s">
        <v>105</v>
      </c>
      <c r="CB7" s="3" t="s">
        <v>105</v>
      </c>
      <c r="CC7" s="3" t="s">
        <v>105</v>
      </c>
      <c r="CD7" s="3" t="s">
        <v>105</v>
      </c>
      <c r="CE7" s="3" t="s">
        <v>105</v>
      </c>
      <c r="CF7" s="3" t="s">
        <v>105</v>
      </c>
      <c r="CG7" s="3" t="s">
        <v>105</v>
      </c>
      <c r="CH7" s="3" t="s">
        <v>105</v>
      </c>
      <c r="CI7" s="3" t="s">
        <v>105</v>
      </c>
      <c r="CJ7" s="3" t="s">
        <v>105</v>
      </c>
      <c r="CK7" s="3" t="s">
        <v>105</v>
      </c>
      <c r="CL7" s="3" t="s">
        <v>105</v>
      </c>
      <c r="CM7" s="3" t="s">
        <v>105</v>
      </c>
      <c r="CN7" s="3" t="s">
        <v>105</v>
      </c>
      <c r="CO7" s="3" t="s">
        <v>105</v>
      </c>
      <c r="CP7" s="3" t="s">
        <v>105</v>
      </c>
      <c r="CQ7" s="3" t="s">
        <v>105</v>
      </c>
      <c r="CR7" s="3" t="s">
        <v>105</v>
      </c>
      <c r="CS7" s="3" t="s">
        <v>105</v>
      </c>
      <c r="CT7" s="3" t="s">
        <v>105</v>
      </c>
      <c r="CU7" s="3" t="s">
        <v>105</v>
      </c>
      <c r="CV7" s="3" t="s">
        <v>105</v>
      </c>
      <c r="CW7" s="3" t="s">
        <v>105</v>
      </c>
      <c r="CX7" s="3" t="s">
        <v>105</v>
      </c>
      <c r="CY7" s="3" t="s">
        <v>105</v>
      </c>
    </row>
    <row r="8" spans="1:103">
      <c r="A8" s="3">
        <v>4</v>
      </c>
      <c r="B8" s="3">
        <v>12196</v>
      </c>
      <c r="C8" s="3" t="s">
        <v>105</v>
      </c>
      <c r="D8" s="3" t="s">
        <v>105</v>
      </c>
      <c r="E8" s="3" t="s">
        <v>106</v>
      </c>
      <c r="F8" s="3" t="s">
        <v>106</v>
      </c>
      <c r="G8" s="3" t="s">
        <v>106</v>
      </c>
      <c r="H8" s="3" t="s">
        <v>106</v>
      </c>
      <c r="I8" s="3" t="s">
        <v>106</v>
      </c>
      <c r="J8" s="3" t="s">
        <v>106</v>
      </c>
      <c r="K8" s="3" t="s">
        <v>106</v>
      </c>
      <c r="L8" s="3" t="s">
        <v>106</v>
      </c>
      <c r="M8" s="3" t="s">
        <v>105</v>
      </c>
      <c r="N8" s="3" t="s">
        <v>105</v>
      </c>
      <c r="O8" s="3" t="s">
        <v>105</v>
      </c>
      <c r="P8" s="3" t="s">
        <v>107</v>
      </c>
      <c r="Q8" s="3" t="s">
        <v>107</v>
      </c>
      <c r="R8" s="3" t="s">
        <v>105</v>
      </c>
      <c r="S8" s="3" t="s">
        <v>107</v>
      </c>
      <c r="T8" s="3" t="s">
        <v>107</v>
      </c>
      <c r="U8" s="3" t="s">
        <v>105</v>
      </c>
      <c r="V8" s="3" t="s">
        <v>107</v>
      </c>
      <c r="W8" s="3" t="s">
        <v>107</v>
      </c>
      <c r="X8" s="3" t="s">
        <v>105</v>
      </c>
      <c r="Y8" s="3" t="s">
        <v>107</v>
      </c>
      <c r="Z8" s="3" t="s">
        <v>107</v>
      </c>
      <c r="AA8" s="3" t="s">
        <v>105</v>
      </c>
      <c r="AB8" s="3" t="s">
        <v>105</v>
      </c>
      <c r="AC8" s="3" t="s">
        <v>107</v>
      </c>
      <c r="AD8" s="3" t="s">
        <v>107</v>
      </c>
      <c r="AE8" s="3" t="s">
        <v>105</v>
      </c>
      <c r="AF8" s="3" t="s">
        <v>107</v>
      </c>
      <c r="AG8" s="3" t="s">
        <v>107</v>
      </c>
      <c r="AH8" s="3" t="s">
        <v>105</v>
      </c>
      <c r="AI8" s="3" t="s">
        <v>107</v>
      </c>
      <c r="AJ8" s="3" t="s">
        <v>107</v>
      </c>
      <c r="AK8" s="3" t="s">
        <v>105</v>
      </c>
      <c r="AL8" s="3" t="s">
        <v>107</v>
      </c>
      <c r="AM8" s="3" t="s">
        <v>107</v>
      </c>
      <c r="AN8" s="3" t="s">
        <v>105</v>
      </c>
      <c r="AO8" s="3" t="s">
        <v>105</v>
      </c>
      <c r="AP8" s="3" t="s">
        <v>105</v>
      </c>
      <c r="AQ8" s="3" t="s">
        <v>105</v>
      </c>
      <c r="AR8" s="3" t="s">
        <v>106</v>
      </c>
      <c r="AS8" s="3" t="s">
        <v>106</v>
      </c>
      <c r="AT8" s="3" t="s">
        <v>106</v>
      </c>
      <c r="AU8" s="3" t="s">
        <v>106</v>
      </c>
      <c r="AV8" s="3" t="s">
        <v>106</v>
      </c>
      <c r="AW8" s="3" t="s">
        <v>106</v>
      </c>
      <c r="AX8" s="3" t="s">
        <v>106</v>
      </c>
      <c r="AY8" s="3" t="s">
        <v>106</v>
      </c>
      <c r="AZ8" s="3" t="s">
        <v>106</v>
      </c>
      <c r="BA8" s="3" t="s">
        <v>106</v>
      </c>
      <c r="BB8" s="3" t="s">
        <v>106</v>
      </c>
      <c r="BC8" s="3" t="s">
        <v>106</v>
      </c>
      <c r="BD8" s="3" t="s">
        <v>106</v>
      </c>
      <c r="BE8" s="3" t="s">
        <v>106</v>
      </c>
      <c r="BF8" s="3" t="s">
        <v>105</v>
      </c>
      <c r="BG8" s="3" t="s">
        <v>105</v>
      </c>
      <c r="BH8" s="3" t="s">
        <v>107</v>
      </c>
      <c r="BI8" s="3" t="s">
        <v>107</v>
      </c>
      <c r="BJ8" s="3" t="s">
        <v>107</v>
      </c>
      <c r="BK8" s="3" t="s">
        <v>107</v>
      </c>
      <c r="BL8" s="3" t="s">
        <v>107</v>
      </c>
      <c r="BM8" s="3" t="s">
        <v>107</v>
      </c>
      <c r="BN8" s="3" t="s">
        <v>107</v>
      </c>
      <c r="BO8" s="3" t="s">
        <v>107</v>
      </c>
      <c r="BP8" s="3" t="s">
        <v>107</v>
      </c>
      <c r="BQ8" s="3" t="s">
        <v>107</v>
      </c>
      <c r="BR8" s="3" t="s">
        <v>107</v>
      </c>
      <c r="BS8" s="3" t="s">
        <v>105</v>
      </c>
      <c r="BT8" s="3" t="s">
        <v>105</v>
      </c>
      <c r="BU8" s="3" t="s">
        <v>105</v>
      </c>
      <c r="BV8" s="3" t="s">
        <v>106</v>
      </c>
      <c r="BW8" s="3" t="s">
        <v>106</v>
      </c>
      <c r="BX8" s="3" t="s">
        <v>106</v>
      </c>
      <c r="BY8" s="3" t="s">
        <v>106</v>
      </c>
      <c r="BZ8" s="3" t="s">
        <v>106</v>
      </c>
      <c r="CA8" s="3" t="s">
        <v>106</v>
      </c>
      <c r="CB8" s="3" t="s">
        <v>106</v>
      </c>
      <c r="CC8" s="3" t="s">
        <v>106</v>
      </c>
      <c r="CD8" s="3" t="s">
        <v>106</v>
      </c>
      <c r="CE8" s="3" t="s">
        <v>106</v>
      </c>
      <c r="CF8" s="3" t="s">
        <v>106</v>
      </c>
      <c r="CG8" s="3" t="s">
        <v>106</v>
      </c>
      <c r="CH8" s="3" t="s">
        <v>106</v>
      </c>
      <c r="CI8" s="3" t="s">
        <v>105</v>
      </c>
      <c r="CJ8" s="3" t="s">
        <v>105</v>
      </c>
      <c r="CK8" s="3" t="s">
        <v>107</v>
      </c>
      <c r="CL8" s="3" t="s">
        <v>108</v>
      </c>
      <c r="CM8" s="3" t="s">
        <v>108</v>
      </c>
      <c r="CN8" s="3" t="s">
        <v>107</v>
      </c>
      <c r="CO8" s="3" t="s">
        <v>107</v>
      </c>
      <c r="CP8" s="3" t="s">
        <v>107</v>
      </c>
      <c r="CQ8" s="3" t="s">
        <v>107</v>
      </c>
      <c r="CR8" s="3" t="s">
        <v>107</v>
      </c>
      <c r="CS8" s="3" t="s">
        <v>107</v>
      </c>
      <c r="CT8" s="3" t="s">
        <v>107</v>
      </c>
      <c r="CU8" s="3" t="s">
        <v>107</v>
      </c>
      <c r="CV8" s="3" t="s">
        <v>107</v>
      </c>
      <c r="CW8" s="3" t="s">
        <v>107</v>
      </c>
      <c r="CX8" s="3" t="s">
        <v>107</v>
      </c>
      <c r="CY8" s="3" t="s">
        <v>108</v>
      </c>
    </row>
    <row r="9" spans="1:103">
      <c r="A9" s="3">
        <v>5</v>
      </c>
      <c r="B9" s="3">
        <v>12197</v>
      </c>
      <c r="C9" s="3" t="s">
        <v>105</v>
      </c>
      <c r="D9" s="3" t="s">
        <v>105</v>
      </c>
      <c r="E9" s="3" t="s">
        <v>109</v>
      </c>
      <c r="F9" s="3" t="s">
        <v>109</v>
      </c>
      <c r="G9" s="3" t="s">
        <v>109</v>
      </c>
      <c r="H9" s="3" t="s">
        <v>109</v>
      </c>
      <c r="I9" s="3" t="s">
        <v>109</v>
      </c>
      <c r="J9" s="3" t="s">
        <v>108</v>
      </c>
      <c r="K9" s="3" t="s">
        <v>109</v>
      </c>
      <c r="L9" s="3" t="s">
        <v>109</v>
      </c>
      <c r="M9" s="3" t="s">
        <v>105</v>
      </c>
      <c r="N9" s="3" t="s">
        <v>105</v>
      </c>
      <c r="O9" s="3" t="s">
        <v>105</v>
      </c>
      <c r="P9" s="3" t="s">
        <v>107</v>
      </c>
      <c r="Q9" s="3" t="s">
        <v>107</v>
      </c>
      <c r="R9" s="3" t="s">
        <v>105</v>
      </c>
      <c r="S9" s="3" t="s">
        <v>107</v>
      </c>
      <c r="T9" s="3" t="s">
        <v>107</v>
      </c>
      <c r="U9" s="3" t="s">
        <v>105</v>
      </c>
      <c r="V9" s="3" t="s">
        <v>107</v>
      </c>
      <c r="W9" s="3" t="s">
        <v>107</v>
      </c>
      <c r="X9" s="3" t="s">
        <v>105</v>
      </c>
      <c r="Y9" s="3" t="s">
        <v>107</v>
      </c>
      <c r="Z9" s="3" t="s">
        <v>107</v>
      </c>
      <c r="AA9" s="3" t="s">
        <v>105</v>
      </c>
      <c r="AB9" s="3" t="s">
        <v>105</v>
      </c>
      <c r="AC9" s="3" t="s">
        <v>107</v>
      </c>
      <c r="AD9" s="3" t="s">
        <v>107</v>
      </c>
      <c r="AE9" s="3" t="s">
        <v>105</v>
      </c>
      <c r="AF9" s="3" t="s">
        <v>107</v>
      </c>
      <c r="AG9" s="3" t="s">
        <v>107</v>
      </c>
      <c r="AH9" s="3" t="s">
        <v>105</v>
      </c>
      <c r="AI9" s="3" t="s">
        <v>107</v>
      </c>
      <c r="AJ9" s="3" t="s">
        <v>107</v>
      </c>
      <c r="AK9" s="3" t="s">
        <v>105</v>
      </c>
      <c r="AL9" s="3" t="s">
        <v>107</v>
      </c>
      <c r="AM9" s="3" t="s">
        <v>107</v>
      </c>
      <c r="AN9" s="3" t="s">
        <v>105</v>
      </c>
      <c r="AO9" s="3" t="s">
        <v>105</v>
      </c>
      <c r="AP9" s="3" t="s">
        <v>105</v>
      </c>
      <c r="AQ9" s="3" t="s">
        <v>105</v>
      </c>
      <c r="AR9" s="3" t="s">
        <v>109</v>
      </c>
      <c r="AS9" s="3" t="s">
        <v>109</v>
      </c>
      <c r="AT9" s="3" t="s">
        <v>109</v>
      </c>
      <c r="AU9" s="3" t="s">
        <v>109</v>
      </c>
      <c r="AV9" s="3" t="s">
        <v>109</v>
      </c>
      <c r="AW9" s="3" t="s">
        <v>109</v>
      </c>
      <c r="AX9" s="3" t="s">
        <v>109</v>
      </c>
      <c r="AY9" s="3" t="s">
        <v>109</v>
      </c>
      <c r="AZ9" s="3" t="s">
        <v>109</v>
      </c>
      <c r="BA9" s="3" t="s">
        <v>109</v>
      </c>
      <c r="BB9" s="3" t="s">
        <v>109</v>
      </c>
      <c r="BC9" s="3" t="s">
        <v>109</v>
      </c>
      <c r="BD9" s="3" t="s">
        <v>109</v>
      </c>
      <c r="BE9" s="3" t="s">
        <v>109</v>
      </c>
      <c r="BF9" s="3" t="s">
        <v>105</v>
      </c>
      <c r="BG9" s="3" t="s">
        <v>105</v>
      </c>
      <c r="BH9" s="3" t="s">
        <v>107</v>
      </c>
      <c r="BI9" s="3" t="s">
        <v>107</v>
      </c>
      <c r="BJ9" s="3" t="s">
        <v>107</v>
      </c>
      <c r="BK9" s="3" t="s">
        <v>107</v>
      </c>
      <c r="BL9" s="3" t="s">
        <v>107</v>
      </c>
      <c r="BM9" s="3" t="s">
        <v>107</v>
      </c>
      <c r="BN9" s="3" t="s">
        <v>107</v>
      </c>
      <c r="BO9" s="3" t="s">
        <v>107</v>
      </c>
      <c r="BP9" s="3" t="s">
        <v>107</v>
      </c>
      <c r="BQ9" s="3" t="s">
        <v>107</v>
      </c>
      <c r="BR9" s="3" t="s">
        <v>107</v>
      </c>
      <c r="BS9" s="3" t="s">
        <v>105</v>
      </c>
      <c r="BT9" s="3" t="s">
        <v>105</v>
      </c>
      <c r="BU9" s="3" t="s">
        <v>105</v>
      </c>
      <c r="BV9" s="3" t="s">
        <v>109</v>
      </c>
      <c r="BW9" s="3" t="s">
        <v>109</v>
      </c>
      <c r="BX9" s="3" t="s">
        <v>109</v>
      </c>
      <c r="BY9" s="3" t="s">
        <v>109</v>
      </c>
      <c r="BZ9" s="3" t="s">
        <v>109</v>
      </c>
      <c r="CA9" s="3" t="s">
        <v>109</v>
      </c>
      <c r="CB9" s="3" t="s">
        <v>109</v>
      </c>
      <c r="CC9" s="3" t="s">
        <v>109</v>
      </c>
      <c r="CD9" s="3" t="s">
        <v>109</v>
      </c>
      <c r="CE9" s="3" t="s">
        <v>109</v>
      </c>
      <c r="CF9" s="3" t="s">
        <v>109</v>
      </c>
      <c r="CG9" s="3" t="s">
        <v>109</v>
      </c>
      <c r="CH9" s="3" t="s">
        <v>109</v>
      </c>
      <c r="CI9" s="3" t="s">
        <v>105</v>
      </c>
      <c r="CJ9" s="3" t="s">
        <v>105</v>
      </c>
      <c r="CK9" s="3" t="s">
        <v>108</v>
      </c>
      <c r="CL9" s="3" t="s">
        <v>108</v>
      </c>
      <c r="CM9" s="3" t="s">
        <v>108</v>
      </c>
      <c r="CN9" s="3" t="s">
        <v>108</v>
      </c>
      <c r="CO9" s="3" t="s">
        <v>108</v>
      </c>
      <c r="CP9" s="3" t="s">
        <v>108</v>
      </c>
      <c r="CQ9" s="3" t="s">
        <v>108</v>
      </c>
      <c r="CR9" s="3" t="s">
        <v>108</v>
      </c>
      <c r="CS9" s="3" t="s">
        <v>108</v>
      </c>
      <c r="CT9" s="3" t="s">
        <v>108</v>
      </c>
      <c r="CU9" s="3" t="s">
        <v>108</v>
      </c>
      <c r="CV9" s="3" t="s">
        <v>108</v>
      </c>
      <c r="CW9" s="3" t="s">
        <v>108</v>
      </c>
      <c r="CX9" s="3" t="s">
        <v>108</v>
      </c>
      <c r="CY9" s="3" t="s">
        <v>108</v>
      </c>
    </row>
    <row r="10" spans="1:103">
      <c r="A10" s="3">
        <v>6</v>
      </c>
      <c r="B10" s="3">
        <v>12203</v>
      </c>
      <c r="C10" s="3" t="s">
        <v>105</v>
      </c>
      <c r="D10" s="3" t="s">
        <v>105</v>
      </c>
      <c r="E10" s="3" t="s">
        <v>106</v>
      </c>
      <c r="F10" s="3" t="s">
        <v>109</v>
      </c>
      <c r="G10" s="3" t="s">
        <v>109</v>
      </c>
      <c r="H10" s="3" t="s">
        <v>109</v>
      </c>
      <c r="I10" s="3" t="s">
        <v>109</v>
      </c>
      <c r="J10" s="3" t="s">
        <v>109</v>
      </c>
      <c r="K10" s="3" t="s">
        <v>109</v>
      </c>
      <c r="L10" s="3" t="s">
        <v>106</v>
      </c>
      <c r="M10" s="3" t="s">
        <v>105</v>
      </c>
      <c r="N10" s="3" t="s">
        <v>105</v>
      </c>
      <c r="O10" s="3" t="s">
        <v>105</v>
      </c>
      <c r="P10" s="3" t="s">
        <v>107</v>
      </c>
      <c r="Q10" s="3" t="s">
        <v>107</v>
      </c>
      <c r="R10" s="3" t="s">
        <v>105</v>
      </c>
      <c r="S10" s="3" t="s">
        <v>107</v>
      </c>
      <c r="T10" s="3" t="s">
        <v>107</v>
      </c>
      <c r="U10" s="3" t="s">
        <v>105</v>
      </c>
      <c r="V10" s="3" t="s">
        <v>107</v>
      </c>
      <c r="W10" s="3" t="s">
        <v>107</v>
      </c>
      <c r="X10" s="3" t="s">
        <v>105</v>
      </c>
      <c r="Y10" s="3" t="s">
        <v>107</v>
      </c>
      <c r="Z10" s="3" t="s">
        <v>107</v>
      </c>
      <c r="AA10" s="3" t="s">
        <v>105</v>
      </c>
      <c r="AB10" s="3" t="s">
        <v>105</v>
      </c>
      <c r="AC10" s="3" t="s">
        <v>107</v>
      </c>
      <c r="AD10" s="3" t="s">
        <v>107</v>
      </c>
      <c r="AE10" s="3" t="s">
        <v>105</v>
      </c>
      <c r="AF10" s="3" t="s">
        <v>107</v>
      </c>
      <c r="AG10" s="3" t="s">
        <v>107</v>
      </c>
      <c r="AH10" s="3" t="s">
        <v>105</v>
      </c>
      <c r="AI10" s="3" t="s">
        <v>107</v>
      </c>
      <c r="AJ10" s="3" t="s">
        <v>107</v>
      </c>
      <c r="AK10" s="3" t="s">
        <v>105</v>
      </c>
      <c r="AL10" s="3" t="s">
        <v>107</v>
      </c>
      <c r="AM10" s="3" t="s">
        <v>107</v>
      </c>
      <c r="AN10" s="3" t="s">
        <v>110</v>
      </c>
      <c r="AO10" s="3" t="s">
        <v>105</v>
      </c>
      <c r="AP10" s="3" t="s">
        <v>105</v>
      </c>
      <c r="AQ10" s="3" t="s">
        <v>105</v>
      </c>
      <c r="AR10" s="3" t="s">
        <v>106</v>
      </c>
      <c r="AS10" s="3" t="s">
        <v>106</v>
      </c>
      <c r="AT10" s="3" t="s">
        <v>109</v>
      </c>
      <c r="AU10" s="3" t="s">
        <v>109</v>
      </c>
      <c r="AV10" s="3" t="s">
        <v>109</v>
      </c>
      <c r="AW10" s="3" t="s">
        <v>106</v>
      </c>
      <c r="AX10" s="3" t="s">
        <v>106</v>
      </c>
      <c r="AY10" s="3" t="s">
        <v>109</v>
      </c>
      <c r="AZ10" s="3" t="s">
        <v>109</v>
      </c>
      <c r="BA10" s="3" t="s">
        <v>106</v>
      </c>
      <c r="BB10" s="3" t="s">
        <v>109</v>
      </c>
      <c r="BC10" s="3" t="s">
        <v>109</v>
      </c>
      <c r="BD10" s="3" t="s">
        <v>106</v>
      </c>
      <c r="BE10" s="3" t="s">
        <v>106</v>
      </c>
      <c r="BF10" s="3" t="s">
        <v>105</v>
      </c>
      <c r="BG10" s="3" t="s">
        <v>105</v>
      </c>
      <c r="BH10" s="3" t="s">
        <v>107</v>
      </c>
      <c r="BI10" s="3" t="s">
        <v>107</v>
      </c>
      <c r="BJ10" s="3" t="s">
        <v>107</v>
      </c>
      <c r="BK10" s="3" t="s">
        <v>107</v>
      </c>
      <c r="BL10" s="3" t="s">
        <v>107</v>
      </c>
      <c r="BM10" s="3" t="s">
        <v>107</v>
      </c>
      <c r="BN10" s="3" t="s">
        <v>107</v>
      </c>
      <c r="BO10" s="3" t="s">
        <v>107</v>
      </c>
      <c r="BP10" s="3" t="s">
        <v>107</v>
      </c>
      <c r="BQ10" s="3" t="s">
        <v>107</v>
      </c>
      <c r="BR10" s="3" t="s">
        <v>107</v>
      </c>
      <c r="BS10" s="3" t="s">
        <v>105</v>
      </c>
      <c r="BT10" s="3" t="s">
        <v>105</v>
      </c>
      <c r="BU10" s="3" t="s">
        <v>105</v>
      </c>
      <c r="BV10" s="3" t="s">
        <v>105</v>
      </c>
      <c r="BW10" s="3" t="s">
        <v>105</v>
      </c>
      <c r="BX10" s="3" t="s">
        <v>105</v>
      </c>
      <c r="BY10" s="3" t="s">
        <v>105</v>
      </c>
      <c r="BZ10" s="3" t="s">
        <v>105</v>
      </c>
      <c r="CA10" s="3" t="s">
        <v>105</v>
      </c>
      <c r="CB10" s="3" t="s">
        <v>105</v>
      </c>
      <c r="CC10" s="3" t="s">
        <v>105</v>
      </c>
      <c r="CD10" s="3" t="s">
        <v>105</v>
      </c>
      <c r="CE10" s="3" t="s">
        <v>105</v>
      </c>
      <c r="CF10" s="3" t="s">
        <v>105</v>
      </c>
      <c r="CG10" s="3" t="s">
        <v>105</v>
      </c>
      <c r="CH10" s="3" t="s">
        <v>105</v>
      </c>
      <c r="CI10" s="3" t="s">
        <v>105</v>
      </c>
      <c r="CJ10" s="3" t="s">
        <v>105</v>
      </c>
      <c r="CK10" s="3" t="s">
        <v>105</v>
      </c>
      <c r="CL10" s="3" t="s">
        <v>105</v>
      </c>
      <c r="CM10" s="3" t="s">
        <v>105</v>
      </c>
      <c r="CN10" s="3" t="s">
        <v>105</v>
      </c>
      <c r="CO10" s="3" t="s">
        <v>105</v>
      </c>
      <c r="CP10" s="3" t="s">
        <v>105</v>
      </c>
      <c r="CQ10" s="3" t="s">
        <v>105</v>
      </c>
      <c r="CR10" s="3" t="s">
        <v>105</v>
      </c>
      <c r="CS10" s="3" t="s">
        <v>105</v>
      </c>
      <c r="CT10" s="3" t="s">
        <v>105</v>
      </c>
      <c r="CU10" s="3" t="s">
        <v>105</v>
      </c>
      <c r="CV10" s="3" t="s">
        <v>105</v>
      </c>
      <c r="CW10" s="3" t="s">
        <v>105</v>
      </c>
      <c r="CX10" s="3" t="s">
        <v>105</v>
      </c>
      <c r="CY10" s="3" t="s">
        <v>105</v>
      </c>
    </row>
    <row r="11" spans="1:103">
      <c r="A11" s="3">
        <v>7</v>
      </c>
      <c r="B11" s="3">
        <v>12217</v>
      </c>
      <c r="C11" s="3" t="s">
        <v>105</v>
      </c>
      <c r="D11" s="3" t="s">
        <v>105</v>
      </c>
      <c r="E11" s="3" t="s">
        <v>106</v>
      </c>
      <c r="F11" s="3" t="s">
        <v>106</v>
      </c>
      <c r="G11" s="3" t="s">
        <v>106</v>
      </c>
      <c r="H11" s="3" t="s">
        <v>109</v>
      </c>
      <c r="I11" s="3" t="s">
        <v>106</v>
      </c>
      <c r="J11" s="3" t="s">
        <v>109</v>
      </c>
      <c r="K11" s="3" t="s">
        <v>106</v>
      </c>
      <c r="L11" s="3" t="s">
        <v>106</v>
      </c>
      <c r="M11" s="3" t="s">
        <v>105</v>
      </c>
      <c r="N11" s="3" t="s">
        <v>105</v>
      </c>
      <c r="O11" s="3" t="s">
        <v>105</v>
      </c>
      <c r="P11" s="3" t="s">
        <v>107</v>
      </c>
      <c r="Q11" s="3" t="s">
        <v>107</v>
      </c>
      <c r="R11" s="3" t="s">
        <v>105</v>
      </c>
      <c r="S11" s="3" t="s">
        <v>107</v>
      </c>
      <c r="T11" s="3" t="s">
        <v>107</v>
      </c>
      <c r="U11" s="3" t="s">
        <v>105</v>
      </c>
      <c r="V11" s="3" t="s">
        <v>107</v>
      </c>
      <c r="W11" s="3" t="s">
        <v>107</v>
      </c>
      <c r="X11" s="3" t="s">
        <v>105</v>
      </c>
      <c r="Y11" s="3" t="s">
        <v>107</v>
      </c>
      <c r="Z11" s="3" t="s">
        <v>107</v>
      </c>
      <c r="AA11" s="3" t="s">
        <v>105</v>
      </c>
      <c r="AB11" s="3" t="s">
        <v>105</v>
      </c>
      <c r="AC11" s="3" t="s">
        <v>107</v>
      </c>
      <c r="AD11" s="3" t="s">
        <v>107</v>
      </c>
      <c r="AE11" s="3" t="s">
        <v>105</v>
      </c>
      <c r="AF11" s="3" t="s">
        <v>107</v>
      </c>
      <c r="AG11" s="3" t="s">
        <v>107</v>
      </c>
      <c r="AH11" s="3" t="s">
        <v>105</v>
      </c>
      <c r="AI11" s="3" t="s">
        <v>107</v>
      </c>
      <c r="AJ11" s="3" t="s">
        <v>107</v>
      </c>
      <c r="AK11" s="3" t="s">
        <v>105</v>
      </c>
      <c r="AL11" s="3" t="s">
        <v>107</v>
      </c>
      <c r="AM11" s="3" t="s">
        <v>107</v>
      </c>
      <c r="AN11" s="3" t="s">
        <v>111</v>
      </c>
      <c r="AO11" s="3" t="s">
        <v>105</v>
      </c>
      <c r="AP11" s="3" t="s">
        <v>105</v>
      </c>
      <c r="AQ11" s="3" t="s">
        <v>105</v>
      </c>
      <c r="AR11" s="3" t="s">
        <v>106</v>
      </c>
      <c r="AS11" s="3" t="s">
        <v>106</v>
      </c>
      <c r="AT11" s="3" t="s">
        <v>106</v>
      </c>
      <c r="AU11" s="3" t="s">
        <v>106</v>
      </c>
      <c r="AV11" s="3" t="s">
        <v>106</v>
      </c>
      <c r="AW11" s="3" t="s">
        <v>106</v>
      </c>
      <c r="AX11" s="3" t="s">
        <v>106</v>
      </c>
      <c r="AY11" s="3" t="s">
        <v>106</v>
      </c>
      <c r="AZ11" s="3" t="s">
        <v>106</v>
      </c>
      <c r="BA11" s="3" t="s">
        <v>106</v>
      </c>
      <c r="BB11" s="3" t="s">
        <v>106</v>
      </c>
      <c r="BC11" s="3" t="s">
        <v>106</v>
      </c>
      <c r="BD11" s="3" t="s">
        <v>106</v>
      </c>
      <c r="BE11" s="3" t="s">
        <v>106</v>
      </c>
      <c r="BF11" s="3" t="s">
        <v>105</v>
      </c>
      <c r="BG11" s="3" t="s">
        <v>105</v>
      </c>
      <c r="BH11" s="3" t="s">
        <v>107</v>
      </c>
      <c r="BI11" s="3" t="s">
        <v>107</v>
      </c>
      <c r="BJ11" s="3" t="s">
        <v>107</v>
      </c>
      <c r="BK11" s="3" t="s">
        <v>107</v>
      </c>
      <c r="BL11" s="3" t="s">
        <v>107</v>
      </c>
      <c r="BM11" s="3" t="s">
        <v>107</v>
      </c>
      <c r="BN11" s="3" t="s">
        <v>107</v>
      </c>
      <c r="BO11" s="3" t="s">
        <v>107</v>
      </c>
      <c r="BP11" s="3" t="s">
        <v>107</v>
      </c>
      <c r="BQ11" s="3" t="s">
        <v>107</v>
      </c>
      <c r="BR11" s="3" t="s">
        <v>107</v>
      </c>
      <c r="BS11" s="3" t="s">
        <v>105</v>
      </c>
      <c r="BT11" s="3" t="s">
        <v>105</v>
      </c>
      <c r="BU11" s="3" t="s">
        <v>105</v>
      </c>
      <c r="BV11" s="3" t="s">
        <v>106</v>
      </c>
      <c r="BW11" s="3" t="s">
        <v>106</v>
      </c>
      <c r="BX11" s="3" t="s">
        <v>106</v>
      </c>
      <c r="BY11" s="3" t="s">
        <v>106</v>
      </c>
      <c r="BZ11" s="3" t="s">
        <v>106</v>
      </c>
      <c r="CA11" s="3" t="s">
        <v>106</v>
      </c>
      <c r="CB11" s="3" t="s">
        <v>106</v>
      </c>
      <c r="CC11" s="3" t="s">
        <v>106</v>
      </c>
      <c r="CD11" s="3" t="s">
        <v>106</v>
      </c>
      <c r="CE11" s="3" t="s">
        <v>106</v>
      </c>
      <c r="CF11" s="3" t="s">
        <v>106</v>
      </c>
      <c r="CG11" s="3" t="s">
        <v>106</v>
      </c>
      <c r="CH11" s="3" t="s">
        <v>106</v>
      </c>
      <c r="CI11" s="3" t="s">
        <v>105</v>
      </c>
      <c r="CJ11" s="3" t="s">
        <v>105</v>
      </c>
      <c r="CK11" s="3" t="s">
        <v>108</v>
      </c>
      <c r="CL11" s="3" t="s">
        <v>108</v>
      </c>
      <c r="CM11" s="3" t="s">
        <v>108</v>
      </c>
      <c r="CN11" s="3" t="s">
        <v>107</v>
      </c>
      <c r="CO11" s="3" t="s">
        <v>107</v>
      </c>
      <c r="CP11" s="3" t="s">
        <v>107</v>
      </c>
      <c r="CQ11" s="3" t="s">
        <v>107</v>
      </c>
      <c r="CR11" s="3" t="s">
        <v>107</v>
      </c>
      <c r="CS11" s="3" t="s">
        <v>107</v>
      </c>
      <c r="CT11" s="3" t="s">
        <v>108</v>
      </c>
      <c r="CU11" s="3" t="s">
        <v>107</v>
      </c>
      <c r="CV11" s="3" t="s">
        <v>108</v>
      </c>
      <c r="CW11" s="3" t="s">
        <v>108</v>
      </c>
      <c r="CX11" s="3" t="s">
        <v>108</v>
      </c>
      <c r="CY11" s="3" t="s">
        <v>108</v>
      </c>
    </row>
    <row r="12" spans="1:103">
      <c r="A12" s="3">
        <v>8</v>
      </c>
      <c r="B12" s="3">
        <v>12240</v>
      </c>
      <c r="C12" s="3" t="s">
        <v>105</v>
      </c>
      <c r="D12" s="3" t="s">
        <v>105</v>
      </c>
      <c r="E12" s="3" t="s">
        <v>106</v>
      </c>
      <c r="F12" s="3" t="s">
        <v>109</v>
      </c>
      <c r="G12" s="3" t="s">
        <v>106</v>
      </c>
      <c r="H12" s="3" t="s">
        <v>109</v>
      </c>
      <c r="I12" s="3" t="s">
        <v>109</v>
      </c>
      <c r="J12" s="3" t="s">
        <v>106</v>
      </c>
      <c r="K12" s="3" t="s">
        <v>106</v>
      </c>
      <c r="L12" s="3" t="s">
        <v>109</v>
      </c>
      <c r="M12" s="3" t="s">
        <v>105</v>
      </c>
      <c r="N12" s="3" t="s">
        <v>105</v>
      </c>
      <c r="O12" s="3" t="s">
        <v>105</v>
      </c>
      <c r="P12" s="3" t="s">
        <v>107</v>
      </c>
      <c r="Q12" s="3" t="s">
        <v>107</v>
      </c>
      <c r="R12" s="3" t="s">
        <v>105</v>
      </c>
      <c r="S12" s="3" t="s">
        <v>107</v>
      </c>
      <c r="T12" s="3" t="s">
        <v>107</v>
      </c>
      <c r="U12" s="3" t="s">
        <v>105</v>
      </c>
      <c r="V12" s="3" t="s">
        <v>107</v>
      </c>
      <c r="W12" s="3" t="s">
        <v>107</v>
      </c>
      <c r="X12" s="3" t="s">
        <v>105</v>
      </c>
      <c r="Y12" s="3" t="s">
        <v>107</v>
      </c>
      <c r="Z12" s="3" t="s">
        <v>107</v>
      </c>
      <c r="AA12" s="3" t="s">
        <v>105</v>
      </c>
      <c r="AB12" s="3" t="s">
        <v>105</v>
      </c>
      <c r="AC12" s="3" t="s">
        <v>107</v>
      </c>
      <c r="AD12" s="3" t="s">
        <v>107</v>
      </c>
      <c r="AE12" s="3" t="s">
        <v>105</v>
      </c>
      <c r="AF12" s="3" t="s">
        <v>107</v>
      </c>
      <c r="AG12" s="3" t="s">
        <v>107</v>
      </c>
      <c r="AH12" s="3" t="s">
        <v>105</v>
      </c>
      <c r="AI12" s="3" t="s">
        <v>107</v>
      </c>
      <c r="AJ12" s="3" t="s">
        <v>107</v>
      </c>
      <c r="AK12" s="3" t="s">
        <v>105</v>
      </c>
      <c r="AL12" s="3" t="s">
        <v>107</v>
      </c>
      <c r="AM12" s="3" t="s">
        <v>107</v>
      </c>
      <c r="AN12" s="3" t="s">
        <v>105</v>
      </c>
      <c r="AO12" s="3" t="s">
        <v>105</v>
      </c>
      <c r="AP12" s="3" t="s">
        <v>105</v>
      </c>
      <c r="AQ12" s="3" t="s">
        <v>105</v>
      </c>
      <c r="AR12" s="3" t="s">
        <v>109</v>
      </c>
      <c r="AS12" s="3" t="s">
        <v>106</v>
      </c>
      <c r="AT12" s="3" t="s">
        <v>109</v>
      </c>
      <c r="AU12" s="3" t="s">
        <v>109</v>
      </c>
      <c r="AV12" s="3" t="s">
        <v>109</v>
      </c>
      <c r="AW12" s="3" t="s">
        <v>106</v>
      </c>
      <c r="AX12" s="3" t="s">
        <v>109</v>
      </c>
      <c r="AY12" s="3" t="s">
        <v>109</v>
      </c>
      <c r="AZ12" s="3" t="s">
        <v>109</v>
      </c>
      <c r="BA12" s="3" t="s">
        <v>106</v>
      </c>
      <c r="BB12" s="3" t="s">
        <v>109</v>
      </c>
      <c r="BC12" s="3" t="s">
        <v>106</v>
      </c>
      <c r="BD12" s="3" t="s">
        <v>106</v>
      </c>
      <c r="BE12" s="3" t="s">
        <v>109</v>
      </c>
      <c r="BF12" s="3" t="s">
        <v>105</v>
      </c>
      <c r="BG12" s="3" t="s">
        <v>105</v>
      </c>
      <c r="BH12" s="3" t="s">
        <v>107</v>
      </c>
      <c r="BI12" s="3" t="s">
        <v>107</v>
      </c>
      <c r="BJ12" s="3" t="s">
        <v>107</v>
      </c>
      <c r="BK12" s="3" t="s">
        <v>107</v>
      </c>
      <c r="BL12" s="3" t="s">
        <v>107</v>
      </c>
      <c r="BM12" s="3" t="s">
        <v>107</v>
      </c>
      <c r="BN12" s="3" t="s">
        <v>107</v>
      </c>
      <c r="BO12" s="3" t="s">
        <v>107</v>
      </c>
      <c r="BP12" s="3" t="s">
        <v>107</v>
      </c>
      <c r="BQ12" s="3" t="s">
        <v>107</v>
      </c>
      <c r="BR12" s="3" t="s">
        <v>107</v>
      </c>
      <c r="BS12" s="3" t="s">
        <v>105</v>
      </c>
      <c r="BT12" s="3" t="s">
        <v>105</v>
      </c>
      <c r="BU12" s="3" t="s">
        <v>105</v>
      </c>
      <c r="BV12" s="3" t="s">
        <v>109</v>
      </c>
      <c r="BW12" s="3" t="s">
        <v>106</v>
      </c>
      <c r="BX12" s="3" t="s">
        <v>106</v>
      </c>
      <c r="BY12" s="3" t="s">
        <v>109</v>
      </c>
      <c r="BZ12" s="3" t="s">
        <v>109</v>
      </c>
      <c r="CA12" s="3" t="s">
        <v>109</v>
      </c>
      <c r="CB12" s="3" t="s">
        <v>109</v>
      </c>
      <c r="CC12" s="3" t="s">
        <v>106</v>
      </c>
      <c r="CD12" s="3" t="s">
        <v>106</v>
      </c>
      <c r="CE12" s="3" t="s">
        <v>109</v>
      </c>
      <c r="CF12" s="3" t="s">
        <v>109</v>
      </c>
      <c r="CG12" s="3" t="s">
        <v>106</v>
      </c>
      <c r="CH12" s="3" t="s">
        <v>106</v>
      </c>
      <c r="CI12" s="3" t="s">
        <v>105</v>
      </c>
      <c r="CJ12" s="3" t="s">
        <v>105</v>
      </c>
      <c r="CK12" s="3" t="s">
        <v>108</v>
      </c>
      <c r="CL12" s="3" t="s">
        <v>108</v>
      </c>
      <c r="CM12" s="3" t="s">
        <v>108</v>
      </c>
      <c r="CN12" s="3" t="s">
        <v>108</v>
      </c>
      <c r="CO12" s="3" t="s">
        <v>108</v>
      </c>
      <c r="CP12" s="3" t="s">
        <v>108</v>
      </c>
      <c r="CQ12" s="3" t="s">
        <v>108</v>
      </c>
      <c r="CR12" s="3" t="s">
        <v>108</v>
      </c>
      <c r="CS12" s="3" t="s">
        <v>108</v>
      </c>
      <c r="CT12" s="3" t="s">
        <v>108</v>
      </c>
      <c r="CU12" s="3" t="s">
        <v>108</v>
      </c>
      <c r="CV12" s="3" t="s">
        <v>108</v>
      </c>
      <c r="CW12" s="3" t="s">
        <v>108</v>
      </c>
      <c r="CX12" s="3" t="s">
        <v>108</v>
      </c>
      <c r="CY12" s="3" t="s">
        <v>108</v>
      </c>
    </row>
    <row r="13" spans="1:103">
      <c r="A13" s="3">
        <v>9</v>
      </c>
      <c r="B13" s="3">
        <v>12252</v>
      </c>
      <c r="C13" s="3" t="s">
        <v>105</v>
      </c>
      <c r="D13" s="3" t="s">
        <v>105</v>
      </c>
      <c r="E13" s="3" t="s">
        <v>109</v>
      </c>
      <c r="F13" s="3" t="s">
        <v>109</v>
      </c>
      <c r="G13" s="3" t="s">
        <v>109</v>
      </c>
      <c r="H13" s="3" t="s">
        <v>109</v>
      </c>
      <c r="I13" s="3" t="s">
        <v>109</v>
      </c>
      <c r="J13" s="3" t="s">
        <v>109</v>
      </c>
      <c r="K13" s="3" t="s">
        <v>109</v>
      </c>
      <c r="L13" s="3" t="s">
        <v>109</v>
      </c>
      <c r="M13" s="3" t="s">
        <v>105</v>
      </c>
      <c r="N13" s="3" t="s">
        <v>105</v>
      </c>
      <c r="O13" s="3" t="s">
        <v>105</v>
      </c>
      <c r="P13" s="3" t="s">
        <v>107</v>
      </c>
      <c r="Q13" s="3" t="s">
        <v>107</v>
      </c>
      <c r="R13" s="3" t="s">
        <v>105</v>
      </c>
      <c r="S13" s="3" t="s">
        <v>107</v>
      </c>
      <c r="T13" s="3" t="s">
        <v>107</v>
      </c>
      <c r="U13" s="3" t="s">
        <v>105</v>
      </c>
      <c r="V13" s="3" t="s">
        <v>107</v>
      </c>
      <c r="W13" s="3" t="s">
        <v>107</v>
      </c>
      <c r="X13" s="3" t="s">
        <v>105</v>
      </c>
      <c r="Y13" s="3" t="s">
        <v>107</v>
      </c>
      <c r="Z13" s="3" t="s">
        <v>107</v>
      </c>
      <c r="AA13" s="3" t="s">
        <v>105</v>
      </c>
      <c r="AB13" s="3" t="s">
        <v>105</v>
      </c>
      <c r="AC13" s="3" t="s">
        <v>107</v>
      </c>
      <c r="AD13" s="3" t="s">
        <v>107</v>
      </c>
      <c r="AE13" s="3" t="s">
        <v>105</v>
      </c>
      <c r="AF13" s="3" t="s">
        <v>107</v>
      </c>
      <c r="AG13" s="3" t="s">
        <v>107</v>
      </c>
      <c r="AH13" s="3" t="s">
        <v>105</v>
      </c>
      <c r="AI13" s="3" t="s">
        <v>107</v>
      </c>
      <c r="AJ13" s="3" t="s">
        <v>107</v>
      </c>
      <c r="AK13" s="3" t="s">
        <v>105</v>
      </c>
      <c r="AL13" s="3" t="s">
        <v>107</v>
      </c>
      <c r="AM13" s="3" t="s">
        <v>107</v>
      </c>
      <c r="AN13" s="3" t="s">
        <v>111</v>
      </c>
      <c r="AO13" s="3" t="s">
        <v>105</v>
      </c>
      <c r="AP13" s="3" t="s">
        <v>105</v>
      </c>
      <c r="AQ13" s="3" t="s">
        <v>105</v>
      </c>
      <c r="AR13" s="3" t="s">
        <v>109</v>
      </c>
      <c r="AS13" s="3" t="s">
        <v>109</v>
      </c>
      <c r="AT13" s="3" t="s">
        <v>109</v>
      </c>
      <c r="AU13" s="3" t="s">
        <v>109</v>
      </c>
      <c r="AV13" s="3" t="s">
        <v>109</v>
      </c>
      <c r="AW13" s="3" t="s">
        <v>109</v>
      </c>
      <c r="AX13" s="3" t="s">
        <v>109</v>
      </c>
      <c r="AY13" s="3" t="s">
        <v>109</v>
      </c>
      <c r="AZ13" s="3" t="s">
        <v>109</v>
      </c>
      <c r="BA13" s="3" t="s">
        <v>109</v>
      </c>
      <c r="BB13" s="3" t="s">
        <v>109</v>
      </c>
      <c r="BC13" s="3" t="s">
        <v>109</v>
      </c>
      <c r="BD13" s="3" t="s">
        <v>109</v>
      </c>
      <c r="BE13" s="3" t="s">
        <v>109</v>
      </c>
      <c r="BF13" s="3" t="s">
        <v>105</v>
      </c>
      <c r="BG13" s="3" t="s">
        <v>105</v>
      </c>
      <c r="BH13" s="3" t="s">
        <v>107</v>
      </c>
      <c r="BI13" s="3" t="s">
        <v>107</v>
      </c>
      <c r="BJ13" s="3" t="s">
        <v>107</v>
      </c>
      <c r="BK13" s="3" t="s">
        <v>107</v>
      </c>
      <c r="BL13" s="3" t="s">
        <v>107</v>
      </c>
      <c r="BM13" s="3" t="s">
        <v>107</v>
      </c>
      <c r="BN13" s="3" t="s">
        <v>107</v>
      </c>
      <c r="BO13" s="3" t="s">
        <v>107</v>
      </c>
      <c r="BP13" s="3" t="s">
        <v>107</v>
      </c>
      <c r="BQ13" s="3" t="s">
        <v>107</v>
      </c>
      <c r="BR13" s="3" t="s">
        <v>107</v>
      </c>
      <c r="BS13" s="3" t="s">
        <v>105</v>
      </c>
      <c r="BT13" s="3" t="s">
        <v>105</v>
      </c>
      <c r="BU13" s="3" t="s">
        <v>105</v>
      </c>
      <c r="BV13" s="3" t="s">
        <v>109</v>
      </c>
      <c r="BW13" s="3" t="s">
        <v>109</v>
      </c>
      <c r="BX13" s="3" t="s">
        <v>109</v>
      </c>
      <c r="BY13" s="3" t="s">
        <v>109</v>
      </c>
      <c r="BZ13" s="3" t="s">
        <v>109</v>
      </c>
      <c r="CA13" s="3" t="s">
        <v>109</v>
      </c>
      <c r="CB13" s="3" t="s">
        <v>109</v>
      </c>
      <c r="CC13" s="3" t="s">
        <v>109</v>
      </c>
      <c r="CD13" s="3" t="s">
        <v>109</v>
      </c>
      <c r="CE13" s="3" t="s">
        <v>109</v>
      </c>
      <c r="CF13" s="3" t="s">
        <v>109</v>
      </c>
      <c r="CG13" s="3" t="s">
        <v>109</v>
      </c>
      <c r="CH13" s="3" t="s">
        <v>109</v>
      </c>
      <c r="CI13" s="3" t="s">
        <v>105</v>
      </c>
      <c r="CJ13" s="3" t="s">
        <v>105</v>
      </c>
      <c r="CK13" s="3" t="s">
        <v>108</v>
      </c>
      <c r="CL13" s="3" t="s">
        <v>108</v>
      </c>
      <c r="CM13" s="3" t="s">
        <v>108</v>
      </c>
      <c r="CN13" s="3" t="s">
        <v>108</v>
      </c>
      <c r="CO13" s="3" t="s">
        <v>108</v>
      </c>
      <c r="CP13" s="3" t="s">
        <v>108</v>
      </c>
      <c r="CQ13" s="3" t="s">
        <v>108</v>
      </c>
      <c r="CR13" s="3" t="s">
        <v>108</v>
      </c>
      <c r="CS13" s="3" t="s">
        <v>108</v>
      </c>
      <c r="CT13" s="3" t="s">
        <v>108</v>
      </c>
      <c r="CU13" s="3" t="s">
        <v>108</v>
      </c>
      <c r="CV13" s="3" t="s">
        <v>108</v>
      </c>
      <c r="CW13" s="3" t="s">
        <v>108</v>
      </c>
      <c r="CX13" s="3" t="s">
        <v>108</v>
      </c>
      <c r="CY13" s="3" t="s">
        <v>108</v>
      </c>
    </row>
    <row r="14" spans="1:103">
      <c r="A14" s="3">
        <v>10</v>
      </c>
      <c r="B14" s="3">
        <v>12260</v>
      </c>
      <c r="C14" s="3" t="s">
        <v>105</v>
      </c>
      <c r="D14" s="3" t="s">
        <v>105</v>
      </c>
      <c r="E14" s="3" t="s">
        <v>106</v>
      </c>
      <c r="F14" s="3" t="s">
        <v>106</v>
      </c>
      <c r="G14" s="3" t="s">
        <v>106</v>
      </c>
      <c r="H14" s="3" t="s">
        <v>106</v>
      </c>
      <c r="I14" s="3" t="s">
        <v>106</v>
      </c>
      <c r="J14" s="3" t="s">
        <v>106</v>
      </c>
      <c r="K14" s="3" t="s">
        <v>106</v>
      </c>
      <c r="L14" s="3" t="s">
        <v>106</v>
      </c>
      <c r="M14" s="3" t="s">
        <v>105</v>
      </c>
      <c r="N14" s="3" t="s">
        <v>105</v>
      </c>
      <c r="O14" s="3" t="s">
        <v>105</v>
      </c>
      <c r="P14" s="3" t="s">
        <v>107</v>
      </c>
      <c r="Q14" s="3" t="s">
        <v>107</v>
      </c>
      <c r="R14" s="3" t="s">
        <v>105</v>
      </c>
      <c r="S14" s="3" t="s">
        <v>107</v>
      </c>
      <c r="T14" s="3" t="s">
        <v>107</v>
      </c>
      <c r="U14" s="3" t="s">
        <v>105</v>
      </c>
      <c r="V14" s="3" t="s">
        <v>107</v>
      </c>
      <c r="W14" s="3" t="s">
        <v>107</v>
      </c>
      <c r="X14" s="3" t="s">
        <v>105</v>
      </c>
      <c r="Y14" s="3" t="s">
        <v>107</v>
      </c>
      <c r="Z14" s="3" t="s">
        <v>107</v>
      </c>
      <c r="AA14" s="3" t="s">
        <v>105</v>
      </c>
      <c r="AB14" s="3" t="s">
        <v>105</v>
      </c>
      <c r="AC14" s="3" t="s">
        <v>107</v>
      </c>
      <c r="AD14" s="3" t="s">
        <v>107</v>
      </c>
      <c r="AE14" s="3" t="s">
        <v>105</v>
      </c>
      <c r="AF14" s="3" t="s">
        <v>107</v>
      </c>
      <c r="AG14" s="3" t="s">
        <v>107</v>
      </c>
      <c r="AH14" s="3" t="s">
        <v>105</v>
      </c>
      <c r="AI14" s="3" t="s">
        <v>107</v>
      </c>
      <c r="AJ14" s="3" t="s">
        <v>107</v>
      </c>
      <c r="AK14" s="3" t="s">
        <v>105</v>
      </c>
      <c r="AL14" s="3" t="s">
        <v>107</v>
      </c>
      <c r="AM14" s="3" t="s">
        <v>107</v>
      </c>
      <c r="AN14" s="3" t="s">
        <v>112</v>
      </c>
      <c r="AO14" s="3" t="s">
        <v>105</v>
      </c>
      <c r="AP14" s="3" t="s">
        <v>105</v>
      </c>
      <c r="AQ14" s="3" t="s">
        <v>105</v>
      </c>
      <c r="AR14" s="3" t="s">
        <v>106</v>
      </c>
      <c r="AS14" s="3" t="s">
        <v>106</v>
      </c>
      <c r="AT14" s="3" t="s">
        <v>106</v>
      </c>
      <c r="AU14" s="3" t="s">
        <v>106</v>
      </c>
      <c r="AV14" s="3" t="s">
        <v>106</v>
      </c>
      <c r="AW14" s="3" t="s">
        <v>106</v>
      </c>
      <c r="AX14" s="3" t="s">
        <v>106</v>
      </c>
      <c r="AY14" s="3" t="s">
        <v>106</v>
      </c>
      <c r="AZ14" s="3" t="s">
        <v>106</v>
      </c>
      <c r="BA14" s="3" t="s">
        <v>106</v>
      </c>
      <c r="BB14" s="3" t="s">
        <v>106</v>
      </c>
      <c r="BC14" s="3" t="s">
        <v>106</v>
      </c>
      <c r="BD14" s="3" t="s">
        <v>106</v>
      </c>
      <c r="BE14" s="3" t="s">
        <v>106</v>
      </c>
      <c r="BF14" s="3" t="s">
        <v>105</v>
      </c>
      <c r="BG14" s="3" t="s">
        <v>105</v>
      </c>
      <c r="BH14" s="3" t="s">
        <v>107</v>
      </c>
      <c r="BI14" s="3" t="s">
        <v>107</v>
      </c>
      <c r="BJ14" s="3" t="s">
        <v>107</v>
      </c>
      <c r="BK14" s="3" t="s">
        <v>107</v>
      </c>
      <c r="BL14" s="3" t="s">
        <v>107</v>
      </c>
      <c r="BM14" s="3" t="s">
        <v>107</v>
      </c>
      <c r="BN14" s="3" t="s">
        <v>107</v>
      </c>
      <c r="BO14" s="3" t="s">
        <v>107</v>
      </c>
      <c r="BP14" s="3" t="s">
        <v>107</v>
      </c>
      <c r="BQ14" s="3" t="s">
        <v>107</v>
      </c>
      <c r="BR14" s="3" t="s">
        <v>107</v>
      </c>
      <c r="BS14" s="3" t="s">
        <v>105</v>
      </c>
      <c r="BT14" s="3" t="s">
        <v>105</v>
      </c>
      <c r="BU14" s="3" t="s">
        <v>105</v>
      </c>
      <c r="BV14" s="3" t="s">
        <v>106</v>
      </c>
      <c r="BW14" s="3" t="s">
        <v>106</v>
      </c>
      <c r="BX14" s="3" t="s">
        <v>106</v>
      </c>
      <c r="BY14" s="3" t="s">
        <v>106</v>
      </c>
      <c r="BZ14" s="3" t="s">
        <v>106</v>
      </c>
      <c r="CA14" s="3" t="s">
        <v>106</v>
      </c>
      <c r="CB14" s="3" t="s">
        <v>106</v>
      </c>
      <c r="CC14" s="3" t="s">
        <v>106</v>
      </c>
      <c r="CD14" s="3" t="s">
        <v>106</v>
      </c>
      <c r="CE14" s="3" t="s">
        <v>106</v>
      </c>
      <c r="CF14" s="3" t="s">
        <v>106</v>
      </c>
      <c r="CG14" s="3" t="s">
        <v>106</v>
      </c>
      <c r="CH14" s="3" t="s">
        <v>106</v>
      </c>
      <c r="CI14" s="3" t="s">
        <v>105</v>
      </c>
      <c r="CJ14" s="3" t="s">
        <v>105</v>
      </c>
      <c r="CK14" s="3" t="s">
        <v>108</v>
      </c>
      <c r="CL14" s="3" t="s">
        <v>108</v>
      </c>
      <c r="CM14" s="3" t="s">
        <v>108</v>
      </c>
      <c r="CN14" s="3" t="s">
        <v>108</v>
      </c>
      <c r="CO14" s="3" t="s">
        <v>108</v>
      </c>
      <c r="CP14" s="3" t="s">
        <v>108</v>
      </c>
      <c r="CQ14" s="3" t="s">
        <v>108</v>
      </c>
      <c r="CR14" s="3" t="s">
        <v>108</v>
      </c>
      <c r="CS14" s="3" t="s">
        <v>108</v>
      </c>
      <c r="CT14" s="3" t="s">
        <v>108</v>
      </c>
      <c r="CU14" s="3" t="s">
        <v>108</v>
      </c>
      <c r="CV14" s="3" t="s">
        <v>108</v>
      </c>
      <c r="CW14" s="3" t="s">
        <v>108</v>
      </c>
      <c r="CX14" s="3" t="s">
        <v>108</v>
      </c>
      <c r="CY14" s="3" t="s">
        <v>108</v>
      </c>
    </row>
    <row r="15" spans="1:103">
      <c r="A15" s="6" t="s">
        <v>113</v>
      </c>
      <c r="B15" s="6" t="s">
        <v>113</v>
      </c>
      <c r="C15" s="6" t="s">
        <v>113</v>
      </c>
      <c r="D15" s="6" t="s">
        <v>113</v>
      </c>
      <c r="E15" s="6" t="s">
        <v>113</v>
      </c>
    </row>
    <row r="16" spans="1:103">
      <c r="A16" s="5" t="s">
        <v>114</v>
      </c>
      <c r="B16" s="5" t="s">
        <v>114</v>
      </c>
      <c r="C16" s="5" t="s">
        <v>114</v>
      </c>
      <c r="D16" s="5" t="s">
        <v>114</v>
      </c>
      <c r="E16" s="5" t="s">
        <v>114</v>
      </c>
    </row>
  </sheetData>
  <mergeCells count="4">
    <mergeCell ref="A1:CY1"/>
    <mergeCell ref="A2:CY2"/>
    <mergeCell ref="A15:E15"/>
    <mergeCell ref="A16:E16"/>
  </mergeCells>
  <pageMargins left="0.5" right="0.25" top="0.5" bottom="0.5" header="0.25" footer="0.2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heetViews>
  <sheetFormatPr defaultRowHeight="15.75"/>
  <cols>
    <col min="1" max="1" width="9.140625" style="1" customWidth="1"/>
    <col min="2" max="16384" width="9.140625" style="1"/>
  </cols>
  <sheetData>
    <row r="1" spans="1:5">
      <c r="A1" s="1" t="s">
        <v>115</v>
      </c>
      <c r="B1" s="1" t="s">
        <v>116</v>
      </c>
      <c r="C1" s="1" t="s">
        <v>117</v>
      </c>
      <c r="D1" s="1" t="s">
        <v>118</v>
      </c>
      <c r="E1" s="1" t="s">
        <v>119</v>
      </c>
    </row>
    <row r="2" spans="1:5">
      <c r="A2" s="1" t="s">
        <v>107</v>
      </c>
      <c r="B2" s="1" t="s">
        <v>120</v>
      </c>
      <c r="C2" s="1" t="s">
        <v>107</v>
      </c>
      <c r="D2" s="1" t="s">
        <v>121</v>
      </c>
      <c r="E2" s="1" t="s">
        <v>107</v>
      </c>
    </row>
    <row r="3" spans="1:5">
      <c r="A3" s="1" t="s">
        <v>107</v>
      </c>
      <c r="B3" s="1" t="s">
        <v>120</v>
      </c>
      <c r="C3" s="1" t="s">
        <v>122</v>
      </c>
      <c r="D3" s="1" t="s">
        <v>123</v>
      </c>
      <c r="E3" s="1" t="s">
        <v>122</v>
      </c>
    </row>
    <row r="4" spans="1:5">
      <c r="A4" s="1" t="s">
        <v>107</v>
      </c>
      <c r="B4" s="1" t="s">
        <v>120</v>
      </c>
      <c r="C4" s="1" t="s">
        <v>108</v>
      </c>
      <c r="D4" s="1" t="s">
        <v>124</v>
      </c>
      <c r="E4" s="1" t="s">
        <v>108</v>
      </c>
    </row>
    <row r="5" spans="1:5">
      <c r="A5" s="1" t="s">
        <v>107</v>
      </c>
      <c r="B5" s="1" t="s">
        <v>120</v>
      </c>
      <c r="C5" s="1" t="s">
        <v>109</v>
      </c>
      <c r="D5" s="1" t="s">
        <v>125</v>
      </c>
      <c r="E5" s="1" t="s">
        <v>109</v>
      </c>
    </row>
    <row r="6" spans="1:5">
      <c r="A6" s="1" t="s">
        <v>107</v>
      </c>
      <c r="B6" s="1" t="s">
        <v>120</v>
      </c>
      <c r="C6" s="1" t="s">
        <v>106</v>
      </c>
      <c r="D6" s="1" t="s">
        <v>126</v>
      </c>
      <c r="E6" s="1" t="s">
        <v>106</v>
      </c>
    </row>
    <row r="7" spans="1:5">
      <c r="A7" s="1" t="s">
        <v>122</v>
      </c>
      <c r="B7" s="1" t="s">
        <v>127</v>
      </c>
      <c r="C7" s="1" t="s">
        <v>128</v>
      </c>
      <c r="D7" s="1" t="s">
        <v>129</v>
      </c>
      <c r="E7" s="1" t="s">
        <v>107</v>
      </c>
    </row>
    <row r="8" spans="1:5">
      <c r="A8" s="1" t="s">
        <v>122</v>
      </c>
      <c r="B8" s="1" t="s">
        <v>127</v>
      </c>
      <c r="C8" s="1" t="s">
        <v>130</v>
      </c>
      <c r="D8" s="1" t="s">
        <v>131</v>
      </c>
      <c r="E8" s="1" t="s">
        <v>122</v>
      </c>
    </row>
    <row r="9" spans="1:5">
      <c r="A9" s="1" t="s">
        <v>122</v>
      </c>
      <c r="B9" s="1" t="s">
        <v>127</v>
      </c>
      <c r="C9" s="1" t="s">
        <v>132</v>
      </c>
      <c r="D9" s="1" t="s">
        <v>133</v>
      </c>
      <c r="E9" s="1" t="s">
        <v>108</v>
      </c>
    </row>
    <row r="10" spans="1:5">
      <c r="A10" s="1" t="s">
        <v>122</v>
      </c>
      <c r="B10" s="1" t="s">
        <v>127</v>
      </c>
      <c r="C10" s="1" t="s">
        <v>134</v>
      </c>
      <c r="D10" s="1" t="s">
        <v>135</v>
      </c>
      <c r="E10" s="1" t="s">
        <v>109</v>
      </c>
    </row>
    <row r="11" spans="1:5">
      <c r="A11" s="1" t="s">
        <v>108</v>
      </c>
      <c r="B11" s="1" t="s">
        <v>136</v>
      </c>
      <c r="C11" s="1" t="s">
        <v>137</v>
      </c>
      <c r="D11" s="1" t="s">
        <v>138</v>
      </c>
      <c r="E11" s="1" t="s">
        <v>107</v>
      </c>
    </row>
    <row r="12" spans="1:5">
      <c r="A12" s="1" t="s">
        <v>108</v>
      </c>
      <c r="B12" s="1" t="s">
        <v>136</v>
      </c>
      <c r="C12" s="1" t="s">
        <v>139</v>
      </c>
      <c r="D12" s="1" t="s">
        <v>140</v>
      </c>
      <c r="E12" s="1" t="s">
        <v>122</v>
      </c>
    </row>
    <row r="13" spans="1:5">
      <c r="A13" s="1" t="s">
        <v>109</v>
      </c>
      <c r="B13" s="1" t="s">
        <v>141</v>
      </c>
      <c r="C13" s="1" t="s">
        <v>142</v>
      </c>
      <c r="D13" s="1" t="s">
        <v>143</v>
      </c>
      <c r="E13" s="1" t="s">
        <v>107</v>
      </c>
    </row>
    <row r="14" spans="1:5">
      <c r="A14" s="1" t="s">
        <v>109</v>
      </c>
      <c r="B14" s="1" t="s">
        <v>141</v>
      </c>
      <c r="C14" s="1" t="s">
        <v>144</v>
      </c>
      <c r="D14" s="1" t="s">
        <v>145</v>
      </c>
      <c r="E14" s="1" t="s">
        <v>122</v>
      </c>
    </row>
    <row r="15" spans="1:5">
      <c r="A15" s="1" t="s">
        <v>109</v>
      </c>
      <c r="B15" s="1" t="s">
        <v>141</v>
      </c>
      <c r="C15" s="1" t="s">
        <v>146</v>
      </c>
      <c r="D15" s="1" t="s">
        <v>147</v>
      </c>
      <c r="E15" s="1" t="s">
        <v>108</v>
      </c>
    </row>
    <row r="16" spans="1:5">
      <c r="A16" s="1" t="s">
        <v>106</v>
      </c>
      <c r="B16" s="1" t="s">
        <v>148</v>
      </c>
      <c r="C16" s="1" t="s">
        <v>149</v>
      </c>
      <c r="D16" s="1" t="s">
        <v>150</v>
      </c>
      <c r="E16" s="1" t="s">
        <v>107</v>
      </c>
    </row>
    <row r="17" spans="1:5">
      <c r="A17" s="1" t="s">
        <v>106</v>
      </c>
      <c r="B17" s="1" t="s">
        <v>148</v>
      </c>
      <c r="C17" s="1" t="s">
        <v>151</v>
      </c>
      <c r="D17" s="1" t="s">
        <v>152</v>
      </c>
      <c r="E17" s="1" t="s">
        <v>122</v>
      </c>
    </row>
    <row r="18" spans="1:5">
      <c r="A18" s="1" t="s">
        <v>106</v>
      </c>
      <c r="B18" s="1" t="s">
        <v>148</v>
      </c>
      <c r="C18" s="1" t="s">
        <v>153</v>
      </c>
      <c r="D18" s="1" t="s">
        <v>154</v>
      </c>
      <c r="E18" s="1" t="s">
        <v>108</v>
      </c>
    </row>
    <row r="19" spans="1:5">
      <c r="A19" s="1" t="s">
        <v>106</v>
      </c>
      <c r="B19" s="1" t="s">
        <v>148</v>
      </c>
      <c r="C19" s="1" t="s">
        <v>155</v>
      </c>
      <c r="D19" s="1" t="s">
        <v>156</v>
      </c>
      <c r="E19" s="1" t="s">
        <v>109</v>
      </c>
    </row>
    <row r="20" spans="1:5">
      <c r="A20" s="1" t="s">
        <v>106</v>
      </c>
      <c r="B20" s="1" t="s">
        <v>148</v>
      </c>
      <c r="C20" s="1" t="s">
        <v>157</v>
      </c>
      <c r="D20" s="1" t="s">
        <v>158</v>
      </c>
      <c r="E20" s="1" t="s">
        <v>106</v>
      </c>
    </row>
    <row r="21" spans="1:5">
      <c r="A21" s="1" t="s">
        <v>128</v>
      </c>
      <c r="B21" s="1" t="s">
        <v>159</v>
      </c>
      <c r="C21" s="1" t="s">
        <v>160</v>
      </c>
      <c r="D21" s="1" t="s">
        <v>161</v>
      </c>
      <c r="E21" s="1" t="s">
        <v>107</v>
      </c>
    </row>
    <row r="22" spans="1:5">
      <c r="A22" s="1" t="s">
        <v>128</v>
      </c>
      <c r="B22" s="1" t="s">
        <v>159</v>
      </c>
      <c r="C22" s="1" t="s">
        <v>162</v>
      </c>
      <c r="D22" s="1" t="s">
        <v>163</v>
      </c>
      <c r="E22" s="1" t="s">
        <v>122</v>
      </c>
    </row>
    <row r="23" spans="1:5">
      <c r="A23" s="1" t="s">
        <v>128</v>
      </c>
      <c r="B23" s="1" t="s">
        <v>159</v>
      </c>
      <c r="C23" s="1" t="s">
        <v>164</v>
      </c>
      <c r="D23" s="1" t="s">
        <v>165</v>
      </c>
      <c r="E23" s="1" t="s">
        <v>108</v>
      </c>
    </row>
    <row r="24" spans="1:5">
      <c r="A24" s="1" t="s">
        <v>128</v>
      </c>
      <c r="B24" s="1" t="s">
        <v>159</v>
      </c>
      <c r="C24" s="1" t="s">
        <v>166</v>
      </c>
      <c r="D24" s="1" t="s">
        <v>167</v>
      </c>
      <c r="E24" s="1" t="s">
        <v>109</v>
      </c>
    </row>
    <row r="25" spans="1:5">
      <c r="A25" s="1" t="s">
        <v>130</v>
      </c>
      <c r="B25" s="1" t="s">
        <v>168</v>
      </c>
      <c r="C25" s="1" t="s">
        <v>169</v>
      </c>
      <c r="D25" s="1" t="s">
        <v>170</v>
      </c>
      <c r="E25" s="1" t="s">
        <v>107</v>
      </c>
    </row>
    <row r="26" spans="1:5">
      <c r="A26" s="1" t="s">
        <v>130</v>
      </c>
      <c r="B26" s="1" t="s">
        <v>168</v>
      </c>
      <c r="C26" s="1" t="s">
        <v>171</v>
      </c>
      <c r="D26" s="1" t="s">
        <v>111</v>
      </c>
      <c r="E26" s="1" t="s">
        <v>122</v>
      </c>
    </row>
  </sheetData>
  <pageMargins left="0.5" right="0.25" top="0.5" bottom="0.5" header="0.25" footer="0.25"/>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99"/>
  <sheetViews>
    <sheetView workbookViewId="0">
      <pane ySplit="5" topLeftCell="A150" activePane="bottomLeft" state="frozen"/>
      <selection pane="bottomLeft" activeCell="A161" sqref="A161"/>
    </sheetView>
  </sheetViews>
  <sheetFormatPr defaultRowHeight="15"/>
  <cols>
    <col min="1" max="1" width="132.42578125" customWidth="1"/>
    <col min="2" max="3" width="8.85546875" customWidth="1"/>
    <col min="4" max="4" width="15.5703125" customWidth="1"/>
  </cols>
  <sheetData>
    <row r="2" spans="1:14">
      <c r="A2" t="s">
        <v>2</v>
      </c>
      <c r="E2">
        <v>1</v>
      </c>
      <c r="F2">
        <v>2</v>
      </c>
      <c r="G2">
        <v>3</v>
      </c>
      <c r="H2">
        <v>4</v>
      </c>
      <c r="I2">
        <v>5</v>
      </c>
      <c r="J2">
        <v>6</v>
      </c>
      <c r="K2">
        <v>7</v>
      </c>
      <c r="L2">
        <v>8</v>
      </c>
      <c r="M2">
        <v>9</v>
      </c>
      <c r="N2">
        <v>10</v>
      </c>
    </row>
    <row r="3" spans="1:14">
      <c r="A3" t="s">
        <v>3</v>
      </c>
      <c r="E3">
        <v>12055</v>
      </c>
      <c r="F3">
        <v>12194</v>
      </c>
      <c r="G3">
        <v>12195</v>
      </c>
      <c r="H3">
        <v>12196</v>
      </c>
      <c r="I3">
        <v>12197</v>
      </c>
      <c r="J3">
        <v>12203</v>
      </c>
      <c r="K3">
        <v>12217</v>
      </c>
      <c r="L3">
        <v>12240</v>
      </c>
      <c r="M3">
        <v>12252</v>
      </c>
      <c r="N3">
        <v>12260</v>
      </c>
    </row>
    <row r="4" spans="1:14">
      <c r="A4" t="s">
        <v>4</v>
      </c>
      <c r="E4" t="s">
        <v>105</v>
      </c>
      <c r="F4" t="s">
        <v>105</v>
      </c>
      <c r="G4" t="s">
        <v>105</v>
      </c>
      <c r="H4" t="s">
        <v>105</v>
      </c>
      <c r="I4" t="s">
        <v>105</v>
      </c>
      <c r="J4" t="s">
        <v>105</v>
      </c>
      <c r="K4" t="s">
        <v>105</v>
      </c>
      <c r="L4" t="s">
        <v>105</v>
      </c>
      <c r="M4" t="s">
        <v>105</v>
      </c>
      <c r="N4" t="s">
        <v>105</v>
      </c>
    </row>
    <row r="5" spans="1:14">
      <c r="A5" s="7" t="s">
        <v>5</v>
      </c>
      <c r="B5" s="7"/>
      <c r="C5" s="7"/>
      <c r="D5" s="7"/>
      <c r="E5" t="s">
        <v>105</v>
      </c>
      <c r="F5" t="s">
        <v>105</v>
      </c>
      <c r="G5" t="s">
        <v>105</v>
      </c>
      <c r="H5" t="s">
        <v>105</v>
      </c>
      <c r="I5" t="s">
        <v>105</v>
      </c>
      <c r="J5" t="s">
        <v>105</v>
      </c>
      <c r="K5" t="s">
        <v>105</v>
      </c>
      <c r="L5" t="s">
        <v>105</v>
      </c>
      <c r="M5" t="s">
        <v>105</v>
      </c>
      <c r="N5" t="s">
        <v>105</v>
      </c>
    </row>
    <row r="6" spans="1:14">
      <c r="A6" t="s">
        <v>6</v>
      </c>
      <c r="B6" s="11">
        <f>D6/8</f>
        <v>0.75</v>
      </c>
      <c r="C6" s="7">
        <f>SUM(D6:D10)</f>
        <v>8</v>
      </c>
      <c r="D6">
        <f>COUNTIF(E$6:N$6,"5")</f>
        <v>6</v>
      </c>
      <c r="E6" t="s">
        <v>105</v>
      </c>
      <c r="F6" t="s">
        <v>106</v>
      </c>
      <c r="G6" t="s">
        <v>105</v>
      </c>
      <c r="H6" t="s">
        <v>106</v>
      </c>
      <c r="I6" t="s">
        <v>109</v>
      </c>
      <c r="J6" t="s">
        <v>106</v>
      </c>
      <c r="K6" t="s">
        <v>106</v>
      </c>
      <c r="L6" t="s">
        <v>106</v>
      </c>
      <c r="M6" t="s">
        <v>109</v>
      </c>
      <c r="N6" t="s">
        <v>106</v>
      </c>
    </row>
    <row r="7" spans="1:14">
      <c r="B7" s="11">
        <f t="shared" ref="B7:B45" si="0">D7/8</f>
        <v>0.25</v>
      </c>
      <c r="D7">
        <f>COUNTIF(E$6:N$6,"4")</f>
        <v>2</v>
      </c>
    </row>
    <row r="8" spans="1:14">
      <c r="B8" s="11">
        <f t="shared" si="0"/>
        <v>0</v>
      </c>
      <c r="D8">
        <f>COUNTIF(E$6:N$6,"3")</f>
        <v>0</v>
      </c>
    </row>
    <row r="9" spans="1:14">
      <c r="B9" s="11">
        <f t="shared" si="0"/>
        <v>0</v>
      </c>
      <c r="D9">
        <f>COUNTIF(E$6:N$6,"2")</f>
        <v>0</v>
      </c>
    </row>
    <row r="10" spans="1:14">
      <c r="B10" s="11">
        <f t="shared" si="0"/>
        <v>0</v>
      </c>
      <c r="D10">
        <f>COUNTIF(E$6:N$6,"1")</f>
        <v>0</v>
      </c>
    </row>
    <row r="11" spans="1:14">
      <c r="A11" t="s">
        <v>7</v>
      </c>
      <c r="B11" s="11">
        <f t="shared" si="0"/>
        <v>0.5</v>
      </c>
      <c r="C11" s="7">
        <f>SUM(D11:D15)</f>
        <v>8</v>
      </c>
      <c r="D11">
        <f>COUNTIF(E$11:N$11,"5")</f>
        <v>4</v>
      </c>
      <c r="E11" t="s">
        <v>105</v>
      </c>
      <c r="F11" t="s">
        <v>106</v>
      </c>
      <c r="G11" t="s">
        <v>105</v>
      </c>
      <c r="H11" t="s">
        <v>106</v>
      </c>
      <c r="I11" t="s">
        <v>109</v>
      </c>
      <c r="J11" t="s">
        <v>109</v>
      </c>
      <c r="K11" t="s">
        <v>106</v>
      </c>
      <c r="L11" t="s">
        <v>109</v>
      </c>
      <c r="M11" t="s">
        <v>109</v>
      </c>
      <c r="N11" t="s">
        <v>106</v>
      </c>
    </row>
    <row r="12" spans="1:14">
      <c r="B12" s="11">
        <f t="shared" si="0"/>
        <v>0.5</v>
      </c>
      <c r="D12">
        <f>COUNTIF(E$11:N$11,"4")</f>
        <v>4</v>
      </c>
    </row>
    <row r="13" spans="1:14">
      <c r="B13" s="11">
        <f t="shared" si="0"/>
        <v>0</v>
      </c>
      <c r="D13">
        <f>COUNTIF(E$11:N$11,"3")</f>
        <v>0</v>
      </c>
    </row>
    <row r="14" spans="1:14">
      <c r="B14" s="11">
        <f t="shared" si="0"/>
        <v>0</v>
      </c>
      <c r="D14">
        <f>COUNTIF(E$11:N$11,"2")</f>
        <v>0</v>
      </c>
    </row>
    <row r="15" spans="1:14">
      <c r="B15" s="11">
        <f t="shared" si="0"/>
        <v>0</v>
      </c>
      <c r="D15">
        <f>COUNTIF(E$11:N$11,"1")</f>
        <v>0</v>
      </c>
    </row>
    <row r="16" spans="1:14">
      <c r="A16" t="s">
        <v>8</v>
      </c>
      <c r="B16" s="11">
        <f t="shared" si="0"/>
        <v>0.625</v>
      </c>
      <c r="D16">
        <f>COUNTIF(E$16:N$16,"5")</f>
        <v>5</v>
      </c>
      <c r="E16" t="s">
        <v>105</v>
      </c>
      <c r="F16" t="s">
        <v>106</v>
      </c>
      <c r="G16" t="s">
        <v>105</v>
      </c>
      <c r="H16" t="s">
        <v>106</v>
      </c>
      <c r="I16" t="s">
        <v>109</v>
      </c>
      <c r="J16" t="s">
        <v>109</v>
      </c>
      <c r="K16" t="s">
        <v>106</v>
      </c>
      <c r="L16" t="s">
        <v>106</v>
      </c>
      <c r="M16" t="s">
        <v>109</v>
      </c>
      <c r="N16" t="s">
        <v>106</v>
      </c>
    </row>
    <row r="17" spans="1:14">
      <c r="B17" s="11">
        <f t="shared" si="0"/>
        <v>0.375</v>
      </c>
      <c r="D17">
        <f>COUNTIF(E$16:N$16,"4")</f>
        <v>3</v>
      </c>
    </row>
    <row r="18" spans="1:14">
      <c r="B18" s="11">
        <f t="shared" si="0"/>
        <v>0</v>
      </c>
      <c r="D18">
        <f>COUNTIF(E$16:N$16,"3")</f>
        <v>0</v>
      </c>
    </row>
    <row r="19" spans="1:14">
      <c r="B19" s="11">
        <f t="shared" si="0"/>
        <v>0</v>
      </c>
      <c r="D19">
        <f>COUNTIF(E$16:N$16,"2")</f>
        <v>0</v>
      </c>
    </row>
    <row r="20" spans="1:14">
      <c r="B20" s="11">
        <f t="shared" si="0"/>
        <v>0</v>
      </c>
      <c r="D20">
        <f>COUNTIF(E$16:N$16,"1")</f>
        <v>0</v>
      </c>
    </row>
    <row r="21" spans="1:14">
      <c r="A21" t="s">
        <v>9</v>
      </c>
      <c r="B21" s="11">
        <f t="shared" si="0"/>
        <v>0.375</v>
      </c>
      <c r="C21" s="7">
        <f>SUM(D16:D20)</f>
        <v>8</v>
      </c>
      <c r="D21">
        <f>COUNTIF(E$21:N$21,"5")</f>
        <v>3</v>
      </c>
      <c r="E21" t="s">
        <v>105</v>
      </c>
      <c r="F21" t="s">
        <v>106</v>
      </c>
      <c r="G21" t="s">
        <v>105</v>
      </c>
      <c r="H21" t="s">
        <v>106</v>
      </c>
      <c r="I21" t="s">
        <v>109</v>
      </c>
      <c r="J21" t="s">
        <v>109</v>
      </c>
      <c r="K21" t="s">
        <v>109</v>
      </c>
      <c r="L21" t="s">
        <v>109</v>
      </c>
      <c r="M21" t="s">
        <v>109</v>
      </c>
      <c r="N21" t="s">
        <v>106</v>
      </c>
    </row>
    <row r="22" spans="1:14">
      <c r="B22" s="11">
        <f t="shared" si="0"/>
        <v>0.625</v>
      </c>
      <c r="D22">
        <f>COUNTIF(E$21:N$21,"4")</f>
        <v>5</v>
      </c>
    </row>
    <row r="23" spans="1:14">
      <c r="B23" s="11">
        <f t="shared" si="0"/>
        <v>0</v>
      </c>
      <c r="D23">
        <f>COUNTIF(E$21:N$21,"3")</f>
        <v>0</v>
      </c>
    </row>
    <row r="24" spans="1:14">
      <c r="B24" s="11">
        <f t="shared" si="0"/>
        <v>0</v>
      </c>
      <c r="D24">
        <f>COUNTIF(E$21:N$21,"2")</f>
        <v>0</v>
      </c>
    </row>
    <row r="25" spans="1:14">
      <c r="B25" s="11">
        <f t="shared" si="0"/>
        <v>0</v>
      </c>
      <c r="D25">
        <f>COUNTIF(E$21:N$21,"1")</f>
        <v>0</v>
      </c>
    </row>
    <row r="26" spans="1:14">
      <c r="A26" t="s">
        <v>10</v>
      </c>
      <c r="B26" s="11">
        <f t="shared" si="0"/>
        <v>0.5</v>
      </c>
      <c r="C26" s="7">
        <f>SUM(D21:D25)</f>
        <v>8</v>
      </c>
      <c r="D26">
        <f>COUNTIF(E$26:N$26,"5")</f>
        <v>4</v>
      </c>
      <c r="E26" t="s">
        <v>105</v>
      </c>
      <c r="F26" t="s">
        <v>106</v>
      </c>
      <c r="G26" t="s">
        <v>105</v>
      </c>
      <c r="H26" t="s">
        <v>106</v>
      </c>
      <c r="I26" t="s">
        <v>109</v>
      </c>
      <c r="J26" t="s">
        <v>109</v>
      </c>
      <c r="K26" t="s">
        <v>106</v>
      </c>
      <c r="L26" t="s">
        <v>109</v>
      </c>
      <c r="M26" t="s">
        <v>109</v>
      </c>
      <c r="N26" t="s">
        <v>106</v>
      </c>
    </row>
    <row r="27" spans="1:14">
      <c r="B27" s="11">
        <f t="shared" si="0"/>
        <v>0.5</v>
      </c>
      <c r="D27">
        <f>COUNTIF(E$26:N$26,"4")</f>
        <v>4</v>
      </c>
    </row>
    <row r="28" spans="1:14">
      <c r="B28" s="11">
        <f t="shared" si="0"/>
        <v>0</v>
      </c>
      <c r="D28">
        <f>COUNTIF(E$26:N$26,"3")</f>
        <v>0</v>
      </c>
    </row>
    <row r="29" spans="1:14">
      <c r="B29" s="11">
        <f t="shared" si="0"/>
        <v>0</v>
      </c>
      <c r="D29">
        <f>COUNTIF(E$26:N$26,"2")</f>
        <v>0</v>
      </c>
    </row>
    <row r="30" spans="1:14">
      <c r="B30" s="11">
        <f t="shared" si="0"/>
        <v>0</v>
      </c>
      <c r="D30">
        <f>COUNTIF(E$26:N$26,"1")</f>
        <v>0</v>
      </c>
    </row>
    <row r="31" spans="1:14">
      <c r="A31" t="s">
        <v>11</v>
      </c>
      <c r="B31" s="11">
        <f t="shared" si="0"/>
        <v>0.5</v>
      </c>
      <c r="C31" s="7">
        <f>SUM(D26:D30)</f>
        <v>8</v>
      </c>
      <c r="D31">
        <f>COUNTIF(E$31:N$31,"5")</f>
        <v>4</v>
      </c>
      <c r="E31" t="s">
        <v>105</v>
      </c>
      <c r="F31" t="s">
        <v>106</v>
      </c>
      <c r="G31" t="s">
        <v>105</v>
      </c>
      <c r="H31" t="s">
        <v>106</v>
      </c>
      <c r="I31" t="s">
        <v>108</v>
      </c>
      <c r="J31" t="s">
        <v>109</v>
      </c>
      <c r="K31" t="s">
        <v>109</v>
      </c>
      <c r="L31" t="s">
        <v>106</v>
      </c>
      <c r="M31" t="s">
        <v>109</v>
      </c>
      <c r="N31" t="s">
        <v>106</v>
      </c>
    </row>
    <row r="32" spans="1:14">
      <c r="B32" s="11">
        <f t="shared" si="0"/>
        <v>0.375</v>
      </c>
      <c r="D32">
        <f>COUNTIF(E$31:N$31,"4")</f>
        <v>3</v>
      </c>
    </row>
    <row r="33" spans="1:14">
      <c r="B33" s="11">
        <f t="shared" si="0"/>
        <v>0.125</v>
      </c>
      <c r="D33">
        <f>COUNTIF(E$31:N$31,"3")</f>
        <v>1</v>
      </c>
    </row>
    <row r="34" spans="1:14">
      <c r="B34" s="11">
        <f t="shared" si="0"/>
        <v>0</v>
      </c>
      <c r="D34">
        <f>COUNTIF(E$31:N$31,"2")</f>
        <v>0</v>
      </c>
    </row>
    <row r="35" spans="1:14">
      <c r="B35" s="11">
        <f t="shared" si="0"/>
        <v>0</v>
      </c>
      <c r="D35">
        <f>COUNTIF(E$31:N$31,"1")</f>
        <v>0</v>
      </c>
    </row>
    <row r="36" spans="1:14">
      <c r="A36" t="s">
        <v>12</v>
      </c>
      <c r="B36" s="11">
        <f t="shared" si="0"/>
        <v>0.625</v>
      </c>
      <c r="C36" s="7">
        <f>SUM(D31:D35)</f>
        <v>8</v>
      </c>
      <c r="D36">
        <f>COUNTIF(E$36:N$36,"5")</f>
        <v>5</v>
      </c>
      <c r="E36" t="s">
        <v>105</v>
      </c>
      <c r="F36" t="s">
        <v>106</v>
      </c>
      <c r="G36" t="s">
        <v>105</v>
      </c>
      <c r="H36" t="s">
        <v>106</v>
      </c>
      <c r="I36" t="s">
        <v>109</v>
      </c>
      <c r="J36" t="s">
        <v>109</v>
      </c>
      <c r="K36" t="s">
        <v>106</v>
      </c>
      <c r="L36" t="s">
        <v>106</v>
      </c>
      <c r="M36" t="s">
        <v>109</v>
      </c>
      <c r="N36" t="s">
        <v>106</v>
      </c>
    </row>
    <row r="37" spans="1:14">
      <c r="B37" s="11">
        <f t="shared" si="0"/>
        <v>0.375</v>
      </c>
      <c r="D37">
        <f>COUNTIF(E$36:N$36,"4")</f>
        <v>3</v>
      </c>
    </row>
    <row r="38" spans="1:14">
      <c r="B38" s="11">
        <f t="shared" si="0"/>
        <v>0</v>
      </c>
      <c r="D38">
        <f>COUNTIF(E$36:N$36,"3")</f>
        <v>0</v>
      </c>
    </row>
    <row r="39" spans="1:14">
      <c r="B39" s="11">
        <f t="shared" si="0"/>
        <v>0</v>
      </c>
      <c r="D39">
        <f>COUNTIF(E$36:N$36,"2")</f>
        <v>0</v>
      </c>
    </row>
    <row r="40" spans="1:14">
      <c r="B40" s="11">
        <f t="shared" si="0"/>
        <v>0</v>
      </c>
      <c r="D40">
        <f>COUNTIF(E$36:N$36,"1")</f>
        <v>0</v>
      </c>
    </row>
    <row r="41" spans="1:14">
      <c r="A41" t="s">
        <v>13</v>
      </c>
      <c r="B41" s="11">
        <f t="shared" si="0"/>
        <v>0.625</v>
      </c>
      <c r="C41" s="7">
        <f>SUM(D36:D40)</f>
        <v>8</v>
      </c>
      <c r="D41">
        <f>COUNTIF(E$41:N$41,"5")</f>
        <v>5</v>
      </c>
      <c r="E41" t="s">
        <v>105</v>
      </c>
      <c r="F41" t="s">
        <v>106</v>
      </c>
      <c r="G41" t="s">
        <v>105</v>
      </c>
      <c r="H41" t="s">
        <v>106</v>
      </c>
      <c r="I41" t="s">
        <v>109</v>
      </c>
      <c r="J41" t="s">
        <v>106</v>
      </c>
      <c r="K41" t="s">
        <v>106</v>
      </c>
      <c r="L41" t="s">
        <v>109</v>
      </c>
      <c r="M41" t="s">
        <v>109</v>
      </c>
      <c r="N41" t="s">
        <v>106</v>
      </c>
    </row>
    <row r="42" spans="1:14">
      <c r="B42" s="11">
        <f t="shared" si="0"/>
        <v>0.375</v>
      </c>
      <c r="D42">
        <f>COUNTIF(E$41:N$41,"4")</f>
        <v>3</v>
      </c>
    </row>
    <row r="43" spans="1:14">
      <c r="B43" s="11">
        <f t="shared" si="0"/>
        <v>0</v>
      </c>
      <c r="D43">
        <f>COUNTIF(E$41:N$41,"3")</f>
        <v>0</v>
      </c>
    </row>
    <row r="44" spans="1:14">
      <c r="B44" s="11">
        <f t="shared" si="0"/>
        <v>0</v>
      </c>
      <c r="D44">
        <f>COUNTIF(E$41:N$41,"2")</f>
        <v>0</v>
      </c>
    </row>
    <row r="45" spans="1:14">
      <c r="B45" s="11">
        <f t="shared" si="0"/>
        <v>0</v>
      </c>
      <c r="D45">
        <f>COUNTIF(E$41:N$41,"1")</f>
        <v>0</v>
      </c>
    </row>
    <row r="46" spans="1:14">
      <c r="A46" t="s">
        <v>14</v>
      </c>
      <c r="E46" t="s">
        <v>105</v>
      </c>
      <c r="F46" t="s">
        <v>105</v>
      </c>
      <c r="G46" t="s">
        <v>105</v>
      </c>
      <c r="H46" t="s">
        <v>105</v>
      </c>
      <c r="I46" t="s">
        <v>105</v>
      </c>
      <c r="J46" t="s">
        <v>105</v>
      </c>
      <c r="K46" t="s">
        <v>105</v>
      </c>
      <c r="L46" t="s">
        <v>105</v>
      </c>
      <c r="M46" t="s">
        <v>105</v>
      </c>
      <c r="N46" t="s">
        <v>105</v>
      </c>
    </row>
    <row r="47" spans="1:14">
      <c r="A47" s="7" t="s">
        <v>15</v>
      </c>
      <c r="B47" s="7"/>
      <c r="C47" s="7"/>
      <c r="D47" s="7"/>
      <c r="E47" t="s">
        <v>105</v>
      </c>
      <c r="F47" t="s">
        <v>105</v>
      </c>
      <c r="G47" t="s">
        <v>105</v>
      </c>
      <c r="H47" t="s">
        <v>105</v>
      </c>
      <c r="I47" t="s">
        <v>105</v>
      </c>
      <c r="J47" t="s">
        <v>105</v>
      </c>
      <c r="K47" t="s">
        <v>105</v>
      </c>
      <c r="L47" t="s">
        <v>105</v>
      </c>
      <c r="M47" t="s">
        <v>105</v>
      </c>
      <c r="N47" t="s">
        <v>105</v>
      </c>
    </row>
    <row r="48" spans="1:14">
      <c r="A48" t="s">
        <v>16</v>
      </c>
      <c r="E48" t="s">
        <v>105</v>
      </c>
      <c r="F48" t="s">
        <v>105</v>
      </c>
      <c r="G48" t="s">
        <v>105</v>
      </c>
      <c r="H48" t="s">
        <v>105</v>
      </c>
      <c r="I48" t="s">
        <v>105</v>
      </c>
      <c r="J48" t="s">
        <v>105</v>
      </c>
      <c r="K48" t="s">
        <v>105</v>
      </c>
      <c r="L48" t="s">
        <v>105</v>
      </c>
      <c r="M48" t="s">
        <v>105</v>
      </c>
      <c r="N48" t="s">
        <v>105</v>
      </c>
    </row>
    <row r="49" spans="1:14">
      <c r="A49" t="s">
        <v>17</v>
      </c>
      <c r="B49" s="10">
        <f>D49/8</f>
        <v>1</v>
      </c>
      <c r="C49" s="7">
        <f>D49+D50</f>
        <v>8</v>
      </c>
      <c r="D49">
        <f>COUNTIF(E$49:N$49,"1")</f>
        <v>8</v>
      </c>
      <c r="E49" t="s">
        <v>105</v>
      </c>
      <c r="F49" t="s">
        <v>107</v>
      </c>
      <c r="G49" t="s">
        <v>105</v>
      </c>
      <c r="H49" t="s">
        <v>107</v>
      </c>
      <c r="I49" t="s">
        <v>107</v>
      </c>
      <c r="J49" t="s">
        <v>107</v>
      </c>
      <c r="K49" t="s">
        <v>107</v>
      </c>
      <c r="L49" t="s">
        <v>107</v>
      </c>
      <c r="M49" t="s">
        <v>107</v>
      </c>
      <c r="N49" t="s">
        <v>107</v>
      </c>
    </row>
    <row r="50" spans="1:14">
      <c r="B50" s="10">
        <f t="shared" ref="B50:B65" si="1">D50/8</f>
        <v>0</v>
      </c>
      <c r="D50">
        <f>COUNTIF(E$49:N$49,"2")</f>
        <v>0</v>
      </c>
    </row>
    <row r="51" spans="1:14">
      <c r="A51" t="s">
        <v>18</v>
      </c>
      <c r="B51" s="10">
        <f t="shared" si="1"/>
        <v>1</v>
      </c>
      <c r="D51">
        <f>COUNTIF(E$51:N$51,"1")</f>
        <v>8</v>
      </c>
      <c r="E51" t="s">
        <v>105</v>
      </c>
      <c r="F51" t="s">
        <v>107</v>
      </c>
      <c r="G51" t="s">
        <v>105</v>
      </c>
      <c r="H51" t="s">
        <v>107</v>
      </c>
      <c r="I51" t="s">
        <v>107</v>
      </c>
      <c r="J51" t="s">
        <v>107</v>
      </c>
      <c r="K51" t="s">
        <v>107</v>
      </c>
      <c r="L51" t="s">
        <v>107</v>
      </c>
      <c r="M51" t="s">
        <v>107</v>
      </c>
      <c r="N51" t="s">
        <v>107</v>
      </c>
    </row>
    <row r="52" spans="1:14">
      <c r="A52" t="s">
        <v>19</v>
      </c>
      <c r="B52" s="10">
        <f t="shared" si="1"/>
        <v>0</v>
      </c>
      <c r="D52">
        <f>COUNTIF(E$51:N$51,"2")</f>
        <v>0</v>
      </c>
      <c r="E52" t="s">
        <v>105</v>
      </c>
      <c r="F52" t="s">
        <v>105</v>
      </c>
      <c r="G52" t="s">
        <v>105</v>
      </c>
      <c r="H52" t="s">
        <v>105</v>
      </c>
      <c r="I52" t="s">
        <v>105</v>
      </c>
      <c r="J52" t="s">
        <v>105</v>
      </c>
      <c r="K52" t="s">
        <v>105</v>
      </c>
      <c r="L52" t="s">
        <v>105</v>
      </c>
      <c r="M52" t="s">
        <v>105</v>
      </c>
      <c r="N52" t="s">
        <v>105</v>
      </c>
    </row>
    <row r="53" spans="1:14">
      <c r="A53" t="s">
        <v>20</v>
      </c>
      <c r="B53" s="10">
        <f t="shared" si="1"/>
        <v>1</v>
      </c>
      <c r="D53">
        <f>COUNTIF(E$53:N$53,"1")</f>
        <v>8</v>
      </c>
      <c r="E53" t="s">
        <v>105</v>
      </c>
      <c r="F53" t="s">
        <v>107</v>
      </c>
      <c r="G53" t="s">
        <v>105</v>
      </c>
      <c r="H53" t="s">
        <v>107</v>
      </c>
      <c r="I53" t="s">
        <v>107</v>
      </c>
      <c r="J53" t="s">
        <v>107</v>
      </c>
      <c r="K53" t="s">
        <v>107</v>
      </c>
      <c r="L53" t="s">
        <v>107</v>
      </c>
      <c r="M53" t="s">
        <v>107</v>
      </c>
      <c r="N53" t="s">
        <v>107</v>
      </c>
    </row>
    <row r="54" spans="1:14">
      <c r="B54" s="10">
        <f t="shared" si="1"/>
        <v>0</v>
      </c>
      <c r="D54">
        <f>COUNTIF(E$53:N$53,"2")</f>
        <v>0</v>
      </c>
    </row>
    <row r="55" spans="1:14">
      <c r="A55" t="s">
        <v>21</v>
      </c>
      <c r="B55" s="10">
        <f t="shared" si="1"/>
        <v>1</v>
      </c>
      <c r="D55">
        <f>COUNTIF(E$55:N$55,"1")</f>
        <v>8</v>
      </c>
      <c r="E55" t="s">
        <v>105</v>
      </c>
      <c r="F55" t="s">
        <v>107</v>
      </c>
      <c r="G55" t="s">
        <v>105</v>
      </c>
      <c r="H55" t="s">
        <v>107</v>
      </c>
      <c r="I55" t="s">
        <v>107</v>
      </c>
      <c r="J55" t="s">
        <v>107</v>
      </c>
      <c r="K55" t="s">
        <v>107</v>
      </c>
      <c r="L55" t="s">
        <v>107</v>
      </c>
      <c r="M55" t="s">
        <v>107</v>
      </c>
      <c r="N55" t="s">
        <v>107</v>
      </c>
    </row>
    <row r="56" spans="1:14">
      <c r="A56" t="s">
        <v>22</v>
      </c>
      <c r="B56" s="10">
        <f t="shared" si="1"/>
        <v>0</v>
      </c>
      <c r="D56">
        <f>COUNTIF(E$55:N$55,"2")</f>
        <v>0</v>
      </c>
      <c r="E56" t="s">
        <v>105</v>
      </c>
      <c r="F56" t="s">
        <v>105</v>
      </c>
      <c r="G56" t="s">
        <v>105</v>
      </c>
      <c r="H56" t="s">
        <v>105</v>
      </c>
      <c r="I56" t="s">
        <v>105</v>
      </c>
      <c r="J56" t="s">
        <v>105</v>
      </c>
      <c r="K56" t="s">
        <v>105</v>
      </c>
      <c r="L56" t="s">
        <v>105</v>
      </c>
      <c r="M56" t="s">
        <v>105</v>
      </c>
      <c r="N56" t="s">
        <v>105</v>
      </c>
    </row>
    <row r="57" spans="1:14">
      <c r="A57" t="s">
        <v>23</v>
      </c>
      <c r="B57" s="10">
        <f t="shared" si="1"/>
        <v>1</v>
      </c>
      <c r="D57">
        <f>COUNTIF(E$57:N$57,"1")</f>
        <v>8</v>
      </c>
      <c r="E57" t="s">
        <v>105</v>
      </c>
      <c r="F57" t="s">
        <v>107</v>
      </c>
      <c r="G57" t="s">
        <v>105</v>
      </c>
      <c r="H57" t="s">
        <v>107</v>
      </c>
      <c r="I57" t="s">
        <v>107</v>
      </c>
      <c r="J57" t="s">
        <v>107</v>
      </c>
      <c r="K57" t="s">
        <v>107</v>
      </c>
      <c r="L57" t="s">
        <v>107</v>
      </c>
      <c r="M57" t="s">
        <v>107</v>
      </c>
      <c r="N57" t="s">
        <v>107</v>
      </c>
    </row>
    <row r="58" spans="1:14">
      <c r="B58" s="10"/>
      <c r="D58">
        <f>COUNTIF(E$57:N$57,"2")</f>
        <v>0</v>
      </c>
    </row>
    <row r="59" spans="1:14">
      <c r="A59" t="s">
        <v>24</v>
      </c>
      <c r="B59" s="10">
        <f t="shared" si="1"/>
        <v>1</v>
      </c>
      <c r="D59">
        <f>COUNTIF(E$59:N$59,"1")</f>
        <v>8</v>
      </c>
      <c r="E59" t="s">
        <v>105</v>
      </c>
      <c r="F59" t="s">
        <v>107</v>
      </c>
      <c r="G59" t="s">
        <v>105</v>
      </c>
      <c r="H59" t="s">
        <v>107</v>
      </c>
      <c r="I59" t="s">
        <v>107</v>
      </c>
      <c r="J59" t="s">
        <v>107</v>
      </c>
      <c r="K59" t="s">
        <v>107</v>
      </c>
      <c r="L59" t="s">
        <v>107</v>
      </c>
      <c r="M59" t="s">
        <v>107</v>
      </c>
      <c r="N59" t="s">
        <v>107</v>
      </c>
    </row>
    <row r="60" spans="1:14">
      <c r="B60" s="10">
        <f t="shared" si="1"/>
        <v>0</v>
      </c>
      <c r="D60">
        <f>COUNTIF(E$59:N$59,"2")</f>
        <v>0</v>
      </c>
    </row>
    <row r="61" spans="1:14">
      <c r="A61" t="s">
        <v>25</v>
      </c>
      <c r="B61" s="10">
        <f t="shared" si="1"/>
        <v>0</v>
      </c>
      <c r="E61" t="s">
        <v>105</v>
      </c>
      <c r="F61" t="s">
        <v>105</v>
      </c>
      <c r="G61" t="s">
        <v>105</v>
      </c>
      <c r="H61" t="s">
        <v>105</v>
      </c>
      <c r="I61" t="s">
        <v>105</v>
      </c>
      <c r="J61" t="s">
        <v>105</v>
      </c>
      <c r="K61" t="s">
        <v>105</v>
      </c>
      <c r="L61" t="s">
        <v>105</v>
      </c>
      <c r="M61" t="s">
        <v>105</v>
      </c>
      <c r="N61" t="s">
        <v>105</v>
      </c>
    </row>
    <row r="62" spans="1:14">
      <c r="A62" t="s">
        <v>26</v>
      </c>
      <c r="B62" s="10">
        <f t="shared" si="1"/>
        <v>1</v>
      </c>
      <c r="D62">
        <f>COUNTIF(E$62:N$62,"1")</f>
        <v>8</v>
      </c>
      <c r="E62" t="s">
        <v>105</v>
      </c>
      <c r="F62" t="s">
        <v>107</v>
      </c>
      <c r="G62" t="s">
        <v>105</v>
      </c>
      <c r="H62" t="s">
        <v>107</v>
      </c>
      <c r="I62" t="s">
        <v>107</v>
      </c>
      <c r="J62" t="s">
        <v>107</v>
      </c>
      <c r="K62" t="s">
        <v>107</v>
      </c>
      <c r="L62" t="s">
        <v>107</v>
      </c>
      <c r="M62" t="s">
        <v>107</v>
      </c>
      <c r="N62" t="s">
        <v>107</v>
      </c>
    </row>
    <row r="63" spans="1:14">
      <c r="B63" s="10">
        <f t="shared" si="1"/>
        <v>0</v>
      </c>
      <c r="D63">
        <f>COUNTIF(E$62:N$62,"2")</f>
        <v>0</v>
      </c>
    </row>
    <row r="64" spans="1:14">
      <c r="A64" t="s">
        <v>27</v>
      </c>
      <c r="B64" s="10">
        <f t="shared" si="1"/>
        <v>1</v>
      </c>
      <c r="D64">
        <f>COUNTIF(E$64:N$64,"1")</f>
        <v>8</v>
      </c>
      <c r="E64" t="s">
        <v>105</v>
      </c>
      <c r="F64" t="s">
        <v>107</v>
      </c>
      <c r="G64" t="s">
        <v>105</v>
      </c>
      <c r="H64" t="s">
        <v>107</v>
      </c>
      <c r="I64" t="s">
        <v>107</v>
      </c>
      <c r="J64" t="s">
        <v>107</v>
      </c>
      <c r="K64" t="s">
        <v>107</v>
      </c>
      <c r="L64" t="s">
        <v>107</v>
      </c>
      <c r="M64" t="s">
        <v>107</v>
      </c>
      <c r="N64" t="s">
        <v>107</v>
      </c>
    </row>
    <row r="65" spans="1:14">
      <c r="B65" s="10">
        <f t="shared" si="1"/>
        <v>0</v>
      </c>
      <c r="D65">
        <f>COUNTIF(E$64:N$64,"2")</f>
        <v>0</v>
      </c>
    </row>
    <row r="66" spans="1:14">
      <c r="A66" s="7" t="s">
        <v>28</v>
      </c>
      <c r="B66" s="7"/>
      <c r="C66" s="7"/>
      <c r="D66" s="7"/>
      <c r="E66" t="s">
        <v>105</v>
      </c>
      <c r="F66" t="s">
        <v>105</v>
      </c>
      <c r="G66" t="s">
        <v>105</v>
      </c>
      <c r="H66" t="s">
        <v>105</v>
      </c>
      <c r="I66" t="s">
        <v>105</v>
      </c>
      <c r="J66" t="s">
        <v>105</v>
      </c>
      <c r="K66" t="s">
        <v>105</v>
      </c>
      <c r="L66" t="s">
        <v>105</v>
      </c>
      <c r="M66" t="s">
        <v>105</v>
      </c>
      <c r="N66" t="s">
        <v>105</v>
      </c>
    </row>
    <row r="67" spans="1:14">
      <c r="A67" t="s">
        <v>29</v>
      </c>
      <c r="E67" t="s">
        <v>105</v>
      </c>
      <c r="F67" t="s">
        <v>105</v>
      </c>
      <c r="G67" t="s">
        <v>105</v>
      </c>
      <c r="H67" t="s">
        <v>105</v>
      </c>
      <c r="I67" t="s">
        <v>105</v>
      </c>
      <c r="J67" t="s">
        <v>105</v>
      </c>
      <c r="K67" t="s">
        <v>105</v>
      </c>
      <c r="L67" t="s">
        <v>105</v>
      </c>
      <c r="M67" t="s">
        <v>105</v>
      </c>
      <c r="N67" t="s">
        <v>105</v>
      </c>
    </row>
    <row r="68" spans="1:14">
      <c r="A68" t="s">
        <v>30</v>
      </c>
      <c r="B68" s="10">
        <f>D68/7</f>
        <v>1</v>
      </c>
      <c r="D68">
        <f>COUNTIF(E$68:N$68,"1")</f>
        <v>7</v>
      </c>
      <c r="E68" t="s">
        <v>105</v>
      </c>
      <c r="F68" t="s">
        <v>105</v>
      </c>
      <c r="G68" t="s">
        <v>105</v>
      </c>
      <c r="H68" t="s">
        <v>107</v>
      </c>
      <c r="I68" t="s">
        <v>107</v>
      </c>
      <c r="J68" t="s">
        <v>107</v>
      </c>
      <c r="K68" t="s">
        <v>107</v>
      </c>
      <c r="L68" t="s">
        <v>107</v>
      </c>
      <c r="M68" t="s">
        <v>107</v>
      </c>
      <c r="N68" t="s">
        <v>107</v>
      </c>
    </row>
    <row r="69" spans="1:14">
      <c r="B69" s="10">
        <f t="shared" ref="B69:B86" si="2">D69/7</f>
        <v>0</v>
      </c>
      <c r="D69">
        <f>COUNTIF(E$68:N$68,"2")</f>
        <v>0</v>
      </c>
    </row>
    <row r="70" spans="1:14">
      <c r="A70" t="s">
        <v>31</v>
      </c>
      <c r="B70" s="10">
        <f t="shared" si="2"/>
        <v>1</v>
      </c>
      <c r="D70">
        <f>COUNTIF(E$70:N$70,"1")</f>
        <v>7</v>
      </c>
      <c r="E70" t="s">
        <v>105</v>
      </c>
      <c r="F70" t="s">
        <v>105</v>
      </c>
      <c r="G70" t="s">
        <v>105</v>
      </c>
      <c r="H70" t="s">
        <v>107</v>
      </c>
      <c r="I70" t="s">
        <v>107</v>
      </c>
      <c r="J70" t="s">
        <v>107</v>
      </c>
      <c r="K70" t="s">
        <v>107</v>
      </c>
      <c r="L70" t="s">
        <v>107</v>
      </c>
      <c r="M70" t="s">
        <v>107</v>
      </c>
      <c r="N70" t="s">
        <v>107</v>
      </c>
    </row>
    <row r="71" spans="1:14">
      <c r="B71" s="10">
        <f t="shared" si="2"/>
        <v>0</v>
      </c>
      <c r="D71">
        <f>COUNTIF(E$70:N$70,"2")</f>
        <v>0</v>
      </c>
    </row>
    <row r="72" spans="1:14">
      <c r="A72" t="s">
        <v>32</v>
      </c>
      <c r="B72" s="10"/>
      <c r="E72" t="s">
        <v>105</v>
      </c>
      <c r="F72" t="s">
        <v>105</v>
      </c>
      <c r="G72" t="s">
        <v>105</v>
      </c>
      <c r="H72" t="s">
        <v>105</v>
      </c>
      <c r="I72" t="s">
        <v>105</v>
      </c>
      <c r="J72" t="s">
        <v>105</v>
      </c>
      <c r="K72" t="s">
        <v>105</v>
      </c>
      <c r="L72" t="s">
        <v>105</v>
      </c>
      <c r="M72" t="s">
        <v>105</v>
      </c>
      <c r="N72" t="s">
        <v>105</v>
      </c>
    </row>
    <row r="73" spans="1:14">
      <c r="A73" t="s">
        <v>33</v>
      </c>
      <c r="B73" s="10">
        <f t="shared" si="2"/>
        <v>1</v>
      </c>
      <c r="D73">
        <f>COUNTIF(E$73:N$73,"1")</f>
        <v>7</v>
      </c>
      <c r="E73" t="s">
        <v>105</v>
      </c>
      <c r="F73" t="s">
        <v>105</v>
      </c>
      <c r="G73" t="s">
        <v>105</v>
      </c>
      <c r="H73" t="s">
        <v>107</v>
      </c>
      <c r="I73" t="s">
        <v>107</v>
      </c>
      <c r="J73" t="s">
        <v>107</v>
      </c>
      <c r="K73" t="s">
        <v>107</v>
      </c>
      <c r="L73" t="s">
        <v>107</v>
      </c>
      <c r="M73" t="s">
        <v>107</v>
      </c>
      <c r="N73" t="s">
        <v>107</v>
      </c>
    </row>
    <row r="74" spans="1:14">
      <c r="B74" s="10">
        <f t="shared" si="2"/>
        <v>0</v>
      </c>
      <c r="D74">
        <f>COUNTIF(E$73:N$73,"2")</f>
        <v>0</v>
      </c>
    </row>
    <row r="75" spans="1:14">
      <c r="A75" t="s">
        <v>34</v>
      </c>
      <c r="B75" s="10">
        <f t="shared" si="2"/>
        <v>1</v>
      </c>
      <c r="D75">
        <f>COUNTIF(E$75:N$75,"1")</f>
        <v>7</v>
      </c>
      <c r="E75" t="s">
        <v>105</v>
      </c>
      <c r="F75" t="s">
        <v>105</v>
      </c>
      <c r="G75" t="s">
        <v>105</v>
      </c>
      <c r="H75" t="s">
        <v>107</v>
      </c>
      <c r="I75" t="s">
        <v>107</v>
      </c>
      <c r="J75" t="s">
        <v>107</v>
      </c>
      <c r="K75" t="s">
        <v>107</v>
      </c>
      <c r="L75" t="s">
        <v>107</v>
      </c>
      <c r="M75" t="s">
        <v>107</v>
      </c>
      <c r="N75" t="s">
        <v>107</v>
      </c>
    </row>
    <row r="76" spans="1:14">
      <c r="B76" s="10">
        <f t="shared" si="2"/>
        <v>0</v>
      </c>
      <c r="D76">
        <f>COUNTIF(E$75:N$75,"2")</f>
        <v>0</v>
      </c>
    </row>
    <row r="77" spans="1:14">
      <c r="A77" t="s">
        <v>35</v>
      </c>
      <c r="B77" s="10"/>
      <c r="E77" t="s">
        <v>105</v>
      </c>
      <c r="F77" t="s">
        <v>105</v>
      </c>
      <c r="G77" t="s">
        <v>105</v>
      </c>
      <c r="H77" t="s">
        <v>105</v>
      </c>
      <c r="I77" t="s">
        <v>105</v>
      </c>
      <c r="J77" t="s">
        <v>105</v>
      </c>
      <c r="K77" t="s">
        <v>105</v>
      </c>
      <c r="L77" t="s">
        <v>105</v>
      </c>
      <c r="M77" t="s">
        <v>105</v>
      </c>
      <c r="N77" t="s">
        <v>105</v>
      </c>
    </row>
    <row r="78" spans="1:14">
      <c r="A78" t="s">
        <v>36</v>
      </c>
      <c r="B78" s="10">
        <f t="shared" si="2"/>
        <v>1</v>
      </c>
      <c r="D78">
        <f>COUNTIF(E$78:N$78,"1")</f>
        <v>7</v>
      </c>
      <c r="E78" t="s">
        <v>105</v>
      </c>
      <c r="F78" t="s">
        <v>105</v>
      </c>
      <c r="G78" t="s">
        <v>105</v>
      </c>
      <c r="H78" t="s">
        <v>107</v>
      </c>
      <c r="I78" t="s">
        <v>107</v>
      </c>
      <c r="J78" t="s">
        <v>107</v>
      </c>
      <c r="K78" t="s">
        <v>107</v>
      </c>
      <c r="L78" t="s">
        <v>107</v>
      </c>
      <c r="M78" t="s">
        <v>107</v>
      </c>
      <c r="N78" t="s">
        <v>107</v>
      </c>
    </row>
    <row r="79" spans="1:14">
      <c r="B79" s="10">
        <f t="shared" si="2"/>
        <v>0</v>
      </c>
      <c r="D79">
        <f>COUNTIF(E$78:N$78,"2")</f>
        <v>0</v>
      </c>
    </row>
    <row r="80" spans="1:14">
      <c r="A80" t="s">
        <v>37</v>
      </c>
      <c r="B80" s="10">
        <f t="shared" si="2"/>
        <v>1</v>
      </c>
      <c r="D80">
        <f>COUNTIF(E$80:N$80,"1")</f>
        <v>7</v>
      </c>
      <c r="E80" t="s">
        <v>105</v>
      </c>
      <c r="F80" t="s">
        <v>105</v>
      </c>
      <c r="G80" t="s">
        <v>105</v>
      </c>
      <c r="H80" t="s">
        <v>107</v>
      </c>
      <c r="I80" t="s">
        <v>107</v>
      </c>
      <c r="J80" t="s">
        <v>107</v>
      </c>
      <c r="K80" t="s">
        <v>107</v>
      </c>
      <c r="L80" t="s">
        <v>107</v>
      </c>
      <c r="M80" t="s">
        <v>107</v>
      </c>
      <c r="N80" t="s">
        <v>107</v>
      </c>
    </row>
    <row r="81" spans="1:14">
      <c r="B81" s="10">
        <f t="shared" si="2"/>
        <v>0</v>
      </c>
      <c r="D81">
        <f>COUNTIF(E$80:N$80,"2")</f>
        <v>0</v>
      </c>
    </row>
    <row r="82" spans="1:14">
      <c r="A82" t="s">
        <v>38</v>
      </c>
      <c r="B82" s="10"/>
      <c r="E82" t="s">
        <v>105</v>
      </c>
      <c r="F82" t="s">
        <v>105</v>
      </c>
      <c r="G82" t="s">
        <v>105</v>
      </c>
      <c r="H82" t="s">
        <v>105</v>
      </c>
      <c r="I82" t="s">
        <v>105</v>
      </c>
      <c r="J82" t="s">
        <v>105</v>
      </c>
      <c r="K82" t="s">
        <v>105</v>
      </c>
      <c r="L82" t="s">
        <v>105</v>
      </c>
      <c r="M82" t="s">
        <v>105</v>
      </c>
      <c r="N82" t="s">
        <v>105</v>
      </c>
    </row>
    <row r="83" spans="1:14">
      <c r="A83" t="s">
        <v>39</v>
      </c>
      <c r="B83" s="10">
        <f t="shared" si="2"/>
        <v>1</v>
      </c>
      <c r="D83">
        <f>COUNTIF(E$83:N$83,"1")</f>
        <v>7</v>
      </c>
      <c r="E83" t="s">
        <v>105</v>
      </c>
      <c r="F83" t="s">
        <v>105</v>
      </c>
      <c r="G83" t="s">
        <v>105</v>
      </c>
      <c r="H83" t="s">
        <v>107</v>
      </c>
      <c r="I83" t="s">
        <v>107</v>
      </c>
      <c r="J83" t="s">
        <v>107</v>
      </c>
      <c r="K83" t="s">
        <v>107</v>
      </c>
      <c r="L83" t="s">
        <v>107</v>
      </c>
      <c r="M83" t="s">
        <v>107</v>
      </c>
      <c r="N83" t="s">
        <v>107</v>
      </c>
    </row>
    <row r="84" spans="1:14">
      <c r="B84" s="10">
        <f t="shared" si="2"/>
        <v>0</v>
      </c>
      <c r="D84">
        <f>COUNTIF(E$83:N$83,"2")</f>
        <v>0</v>
      </c>
    </row>
    <row r="85" spans="1:14">
      <c r="A85" t="s">
        <v>40</v>
      </c>
      <c r="B85" s="10">
        <f t="shared" si="2"/>
        <v>1</v>
      </c>
      <c r="D85">
        <f>COUNTIF(E$85:N$85,"1")</f>
        <v>7</v>
      </c>
      <c r="E85" t="s">
        <v>105</v>
      </c>
      <c r="F85" t="s">
        <v>105</v>
      </c>
      <c r="G85" t="s">
        <v>105</v>
      </c>
      <c r="H85" t="s">
        <v>107</v>
      </c>
      <c r="I85" t="s">
        <v>107</v>
      </c>
      <c r="J85" t="s">
        <v>107</v>
      </c>
      <c r="K85" t="s">
        <v>107</v>
      </c>
      <c r="L85" t="s">
        <v>107</v>
      </c>
      <c r="M85" t="s">
        <v>107</v>
      </c>
      <c r="N85" t="s">
        <v>107</v>
      </c>
    </row>
    <row r="86" spans="1:14">
      <c r="B86" s="10">
        <f t="shared" si="2"/>
        <v>0</v>
      </c>
      <c r="D86">
        <f>COUNTIF(E$85:N$85,"2")</f>
        <v>0</v>
      </c>
    </row>
    <row r="87" spans="1:14">
      <c r="A87" t="s">
        <v>41</v>
      </c>
      <c r="E87" t="s">
        <v>105</v>
      </c>
      <c r="F87" t="s">
        <v>105</v>
      </c>
      <c r="G87" t="s">
        <v>105</v>
      </c>
      <c r="H87" t="s">
        <v>105</v>
      </c>
      <c r="I87" t="s">
        <v>105</v>
      </c>
      <c r="J87" t="s">
        <v>110</v>
      </c>
      <c r="K87" t="s">
        <v>111</v>
      </c>
      <c r="L87" t="s">
        <v>105</v>
      </c>
      <c r="M87" t="s">
        <v>111</v>
      </c>
      <c r="N87" t="s">
        <v>112</v>
      </c>
    </row>
    <row r="88" spans="1:14">
      <c r="A88" s="7" t="s">
        <v>42</v>
      </c>
      <c r="B88" s="7"/>
      <c r="C88" s="7"/>
      <c r="D88" s="7"/>
      <c r="E88" t="s">
        <v>105</v>
      </c>
      <c r="F88" t="s">
        <v>105</v>
      </c>
      <c r="G88" t="s">
        <v>105</v>
      </c>
      <c r="H88" t="s">
        <v>105</v>
      </c>
      <c r="I88" t="s">
        <v>105</v>
      </c>
      <c r="J88" t="s">
        <v>105</v>
      </c>
      <c r="K88" t="s">
        <v>105</v>
      </c>
      <c r="L88" t="s">
        <v>105</v>
      </c>
      <c r="M88" t="s">
        <v>105</v>
      </c>
      <c r="N88" t="s">
        <v>105</v>
      </c>
    </row>
    <row r="89" spans="1:14">
      <c r="A89" t="s">
        <v>43</v>
      </c>
      <c r="E89" t="s">
        <v>105</v>
      </c>
      <c r="F89" t="s">
        <v>105</v>
      </c>
      <c r="G89" t="s">
        <v>105</v>
      </c>
      <c r="H89" t="s">
        <v>105</v>
      </c>
      <c r="I89" t="s">
        <v>105</v>
      </c>
      <c r="J89" t="s">
        <v>105</v>
      </c>
      <c r="K89" t="s">
        <v>105</v>
      </c>
      <c r="L89" t="s">
        <v>105</v>
      </c>
      <c r="M89" t="s">
        <v>105</v>
      </c>
      <c r="N89" t="s">
        <v>105</v>
      </c>
    </row>
    <row r="90" spans="1:14">
      <c r="A90" s="7" t="s">
        <v>44</v>
      </c>
      <c r="B90" s="7"/>
      <c r="C90" s="7"/>
      <c r="D90" s="7"/>
      <c r="E90" t="s">
        <v>105</v>
      </c>
      <c r="F90" t="s">
        <v>105</v>
      </c>
      <c r="G90" t="s">
        <v>105</v>
      </c>
      <c r="H90" t="s">
        <v>105</v>
      </c>
      <c r="I90" t="s">
        <v>105</v>
      </c>
      <c r="J90" t="s">
        <v>105</v>
      </c>
      <c r="K90" t="s">
        <v>105</v>
      </c>
      <c r="L90" t="s">
        <v>105</v>
      </c>
      <c r="M90" t="s">
        <v>105</v>
      </c>
      <c r="N90" t="s">
        <v>105</v>
      </c>
    </row>
    <row r="91" spans="1:14">
      <c r="A91" t="s">
        <v>45</v>
      </c>
      <c r="B91" s="11">
        <f>D91/7</f>
        <v>0.5714285714285714</v>
      </c>
      <c r="C91">
        <f>SUM(D91:D95)</f>
        <v>7</v>
      </c>
      <c r="D91">
        <f>COUNTIF(E$91:N$91,"5")</f>
        <v>4</v>
      </c>
      <c r="E91" t="s">
        <v>105</v>
      </c>
      <c r="F91" t="s">
        <v>105</v>
      </c>
      <c r="G91" t="s">
        <v>105</v>
      </c>
      <c r="H91" t="s">
        <v>106</v>
      </c>
      <c r="I91" t="s">
        <v>109</v>
      </c>
      <c r="J91" t="s">
        <v>106</v>
      </c>
      <c r="K91" t="s">
        <v>106</v>
      </c>
      <c r="L91" t="s">
        <v>109</v>
      </c>
      <c r="M91" t="s">
        <v>109</v>
      </c>
      <c r="N91" t="s">
        <v>106</v>
      </c>
    </row>
    <row r="92" spans="1:14">
      <c r="B92" s="11">
        <f t="shared" ref="B92:B155" si="3">D92/7</f>
        <v>0.42857142857142855</v>
      </c>
      <c r="D92">
        <f>COUNTIF(E$91:N$91,"4")</f>
        <v>3</v>
      </c>
    </row>
    <row r="93" spans="1:14">
      <c r="B93" s="11">
        <f t="shared" si="3"/>
        <v>0</v>
      </c>
      <c r="D93">
        <f>COUNTIF(E$91:N$91,"3")</f>
        <v>0</v>
      </c>
    </row>
    <row r="94" spans="1:14">
      <c r="B94" s="11">
        <f t="shared" si="3"/>
        <v>0</v>
      </c>
      <c r="D94">
        <f>COUNTIF(E$91:N$91,"2")</f>
        <v>0</v>
      </c>
    </row>
    <row r="95" spans="1:14">
      <c r="B95" s="11">
        <f t="shared" si="3"/>
        <v>0</v>
      </c>
      <c r="D95">
        <f>COUNTIF(E$91:N$91,"1")</f>
        <v>0</v>
      </c>
    </row>
    <row r="96" spans="1:14">
      <c r="A96" t="s">
        <v>46</v>
      </c>
      <c r="B96" s="11">
        <f t="shared" si="3"/>
        <v>0.7142857142857143</v>
      </c>
      <c r="C96">
        <f>SUM(D96:D100)</f>
        <v>7</v>
      </c>
      <c r="D96">
        <f>COUNTIF(E$96:N$96,"5")</f>
        <v>5</v>
      </c>
      <c r="E96" t="s">
        <v>105</v>
      </c>
      <c r="F96" t="s">
        <v>105</v>
      </c>
      <c r="G96" t="s">
        <v>105</v>
      </c>
      <c r="H96" t="s">
        <v>106</v>
      </c>
      <c r="I96" t="s">
        <v>109</v>
      </c>
      <c r="J96" t="s">
        <v>106</v>
      </c>
      <c r="K96" t="s">
        <v>106</v>
      </c>
      <c r="L96" t="s">
        <v>106</v>
      </c>
      <c r="M96" t="s">
        <v>109</v>
      </c>
      <c r="N96" t="s">
        <v>106</v>
      </c>
    </row>
    <row r="97" spans="1:14">
      <c r="B97" s="11">
        <f t="shared" si="3"/>
        <v>0.2857142857142857</v>
      </c>
      <c r="D97">
        <f>COUNTIF(E$96:N$96,"4")</f>
        <v>2</v>
      </c>
    </row>
    <row r="98" spans="1:14">
      <c r="B98" s="11">
        <f t="shared" si="3"/>
        <v>0</v>
      </c>
      <c r="D98">
        <f>COUNTIF(E$96:N$96,"3")</f>
        <v>0</v>
      </c>
    </row>
    <row r="99" spans="1:14">
      <c r="B99" s="11">
        <f t="shared" si="3"/>
        <v>0</v>
      </c>
      <c r="D99">
        <f>COUNTIF(E$96:N$96,"2")</f>
        <v>0</v>
      </c>
    </row>
    <row r="100" spans="1:14">
      <c r="B100" s="11">
        <f t="shared" si="3"/>
        <v>0</v>
      </c>
      <c r="D100">
        <f>COUNTIF(E$96:N$96,"1")</f>
        <v>0</v>
      </c>
    </row>
    <row r="101" spans="1:14">
      <c r="A101" t="s">
        <v>47</v>
      </c>
      <c r="B101" s="11">
        <f t="shared" si="3"/>
        <v>0.42857142857142855</v>
      </c>
      <c r="C101">
        <f>SUM(D101:D105)</f>
        <v>7</v>
      </c>
      <c r="D101">
        <f>COUNTIF(E$101:N$101,"5")</f>
        <v>3</v>
      </c>
      <c r="E101" t="s">
        <v>105</v>
      </c>
      <c r="F101" t="s">
        <v>105</v>
      </c>
      <c r="G101" t="s">
        <v>105</v>
      </c>
      <c r="H101" t="s">
        <v>106</v>
      </c>
      <c r="I101" t="s">
        <v>109</v>
      </c>
      <c r="J101" t="s">
        <v>109</v>
      </c>
      <c r="K101" t="s">
        <v>106</v>
      </c>
      <c r="L101" t="s">
        <v>109</v>
      </c>
      <c r="M101" t="s">
        <v>109</v>
      </c>
      <c r="N101" t="s">
        <v>106</v>
      </c>
    </row>
    <row r="102" spans="1:14">
      <c r="B102" s="11">
        <f t="shared" si="3"/>
        <v>0.5714285714285714</v>
      </c>
      <c r="D102">
        <f>COUNTIF(E$101:N$101,"4")</f>
        <v>4</v>
      </c>
    </row>
    <row r="103" spans="1:14">
      <c r="B103" s="11">
        <f t="shared" si="3"/>
        <v>0</v>
      </c>
      <c r="D103">
        <f>COUNTIF(E$101:N$101,"3")</f>
        <v>0</v>
      </c>
    </row>
    <row r="104" spans="1:14">
      <c r="B104" s="11">
        <f t="shared" si="3"/>
        <v>0</v>
      </c>
      <c r="D104">
        <f>COUNTIF(E$101:N$101,"2")</f>
        <v>0</v>
      </c>
    </row>
    <row r="105" spans="1:14">
      <c r="B105" s="11">
        <f t="shared" si="3"/>
        <v>0</v>
      </c>
      <c r="D105">
        <f>COUNTIF(E$101:N$101,"1")</f>
        <v>0</v>
      </c>
    </row>
    <row r="106" spans="1:14">
      <c r="A106" t="s">
        <v>48</v>
      </c>
      <c r="B106" s="11">
        <f t="shared" si="3"/>
        <v>0.42857142857142855</v>
      </c>
      <c r="C106">
        <f>SUM(D106:D110)</f>
        <v>7</v>
      </c>
      <c r="D106">
        <f>COUNTIF(E$106:N$106,"5")</f>
        <v>3</v>
      </c>
      <c r="E106" t="s">
        <v>105</v>
      </c>
      <c r="F106" t="s">
        <v>105</v>
      </c>
      <c r="G106" t="s">
        <v>105</v>
      </c>
      <c r="H106" t="s">
        <v>106</v>
      </c>
      <c r="I106" t="s">
        <v>109</v>
      </c>
      <c r="J106" t="s">
        <v>109</v>
      </c>
      <c r="K106" t="s">
        <v>106</v>
      </c>
      <c r="L106" t="s">
        <v>109</v>
      </c>
      <c r="M106" t="s">
        <v>109</v>
      </c>
      <c r="N106" t="s">
        <v>106</v>
      </c>
    </row>
    <row r="107" spans="1:14">
      <c r="B107" s="11">
        <f t="shared" si="3"/>
        <v>0.5714285714285714</v>
      </c>
      <c r="D107">
        <f>COUNTIF(E$106:N$106,"4")</f>
        <v>4</v>
      </c>
    </row>
    <row r="108" spans="1:14">
      <c r="B108" s="11">
        <f t="shared" si="3"/>
        <v>0</v>
      </c>
      <c r="D108">
        <f>COUNTIF(E$106:N$106,"3")</f>
        <v>0</v>
      </c>
    </row>
    <row r="109" spans="1:14">
      <c r="B109" s="11">
        <f t="shared" si="3"/>
        <v>0</v>
      </c>
      <c r="D109">
        <f>COUNTIF(E$106:N$106,"2")</f>
        <v>0</v>
      </c>
    </row>
    <row r="110" spans="1:14">
      <c r="B110" s="11">
        <f t="shared" si="3"/>
        <v>0</v>
      </c>
      <c r="D110">
        <f>COUNTIF(E$106:N$106,"1")</f>
        <v>0</v>
      </c>
    </row>
    <row r="111" spans="1:14">
      <c r="A111" t="s">
        <v>49</v>
      </c>
      <c r="B111" s="11">
        <f t="shared" si="3"/>
        <v>0.42857142857142855</v>
      </c>
      <c r="C111">
        <f>SUM(D111:D115)</f>
        <v>7</v>
      </c>
      <c r="D111">
        <f>COUNTIF(E$111:N$111,"5")</f>
        <v>3</v>
      </c>
      <c r="E111" t="s">
        <v>105</v>
      </c>
      <c r="F111" t="s">
        <v>105</v>
      </c>
      <c r="G111" t="s">
        <v>105</v>
      </c>
      <c r="H111" t="s">
        <v>106</v>
      </c>
      <c r="I111" t="s">
        <v>109</v>
      </c>
      <c r="J111" t="s">
        <v>109</v>
      </c>
      <c r="K111" t="s">
        <v>106</v>
      </c>
      <c r="L111" t="s">
        <v>109</v>
      </c>
      <c r="M111" t="s">
        <v>109</v>
      </c>
      <c r="N111" t="s">
        <v>106</v>
      </c>
    </row>
    <row r="112" spans="1:14">
      <c r="B112" s="11">
        <f t="shared" si="3"/>
        <v>0.5714285714285714</v>
      </c>
      <c r="D112">
        <f>COUNTIF(E$111:N$111,"4")</f>
        <v>4</v>
      </c>
    </row>
    <row r="113" spans="1:14">
      <c r="B113" s="11">
        <f t="shared" si="3"/>
        <v>0</v>
      </c>
      <c r="D113">
        <f>COUNTIF(E$111:N$111,"3")</f>
        <v>0</v>
      </c>
    </row>
    <row r="114" spans="1:14">
      <c r="B114" s="11">
        <f t="shared" si="3"/>
        <v>0</v>
      </c>
      <c r="D114">
        <f>COUNTIF(E$111:N$111,"2")</f>
        <v>0</v>
      </c>
    </row>
    <row r="115" spans="1:14">
      <c r="B115" s="11">
        <f t="shared" si="3"/>
        <v>0</v>
      </c>
      <c r="D115">
        <f>COUNTIF(E$111:N$111,"1")</f>
        <v>0</v>
      </c>
    </row>
    <row r="116" spans="1:14">
      <c r="A116" t="s">
        <v>50</v>
      </c>
      <c r="B116" s="11">
        <f t="shared" si="3"/>
        <v>0.7142857142857143</v>
      </c>
      <c r="C116">
        <f>SUM(D116:D120)</f>
        <v>7</v>
      </c>
      <c r="D116">
        <f>COUNTIF(E$116:N$116,"5")</f>
        <v>5</v>
      </c>
      <c r="E116" t="s">
        <v>105</v>
      </c>
      <c r="F116" t="s">
        <v>105</v>
      </c>
      <c r="G116" t="s">
        <v>105</v>
      </c>
      <c r="H116" t="s">
        <v>106</v>
      </c>
      <c r="I116" t="s">
        <v>109</v>
      </c>
      <c r="J116" t="s">
        <v>106</v>
      </c>
      <c r="K116" t="s">
        <v>106</v>
      </c>
      <c r="L116" t="s">
        <v>106</v>
      </c>
      <c r="M116" t="s">
        <v>109</v>
      </c>
      <c r="N116" t="s">
        <v>106</v>
      </c>
    </row>
    <row r="117" spans="1:14">
      <c r="B117" s="11">
        <f t="shared" si="3"/>
        <v>0.2857142857142857</v>
      </c>
      <c r="D117">
        <f>COUNTIF(E$116:N$116,"4")</f>
        <v>2</v>
      </c>
    </row>
    <row r="118" spans="1:14">
      <c r="B118" s="11">
        <f t="shared" si="3"/>
        <v>0</v>
      </c>
      <c r="D118">
        <f>COUNTIF(E$116:N$116,"3")</f>
        <v>0</v>
      </c>
    </row>
    <row r="119" spans="1:14">
      <c r="B119" s="11">
        <f t="shared" si="3"/>
        <v>0</v>
      </c>
      <c r="D119">
        <f>COUNTIF(E$116:N$116,"2")</f>
        <v>0</v>
      </c>
    </row>
    <row r="120" spans="1:14">
      <c r="B120" s="11">
        <f t="shared" si="3"/>
        <v>0</v>
      </c>
      <c r="D120">
        <f>COUNTIF(E$116:N$116,"1")</f>
        <v>0</v>
      </c>
    </row>
    <row r="121" spans="1:14">
      <c r="A121" t="s">
        <v>51</v>
      </c>
      <c r="B121" s="11">
        <f t="shared" si="3"/>
        <v>0.5714285714285714</v>
      </c>
      <c r="C121">
        <f>SUM(D121:D125)</f>
        <v>7</v>
      </c>
      <c r="D121">
        <f>COUNTIF(E$121:N$121,"5")</f>
        <v>4</v>
      </c>
      <c r="E121" t="s">
        <v>105</v>
      </c>
      <c r="F121" t="s">
        <v>105</v>
      </c>
      <c r="G121" t="s">
        <v>105</v>
      </c>
      <c r="H121" t="s">
        <v>106</v>
      </c>
      <c r="I121" t="s">
        <v>109</v>
      </c>
      <c r="J121" t="s">
        <v>106</v>
      </c>
      <c r="K121" t="s">
        <v>106</v>
      </c>
      <c r="L121" t="s">
        <v>109</v>
      </c>
      <c r="M121" t="s">
        <v>109</v>
      </c>
      <c r="N121" t="s">
        <v>106</v>
      </c>
    </row>
    <row r="122" spans="1:14">
      <c r="B122" s="11">
        <f t="shared" si="3"/>
        <v>0.42857142857142855</v>
      </c>
      <c r="D122">
        <f>COUNTIF(E$121:N$121,"4")</f>
        <v>3</v>
      </c>
    </row>
    <row r="123" spans="1:14">
      <c r="B123" s="11">
        <f t="shared" si="3"/>
        <v>0</v>
      </c>
      <c r="D123">
        <f>COUNTIF(E$121:N$121,"3")</f>
        <v>0</v>
      </c>
    </row>
    <row r="124" spans="1:14">
      <c r="B124" s="11">
        <f t="shared" si="3"/>
        <v>0</v>
      </c>
      <c r="D124">
        <f>COUNTIF(E$121:N$121,"2")</f>
        <v>0</v>
      </c>
    </row>
    <row r="125" spans="1:14">
      <c r="B125" s="11">
        <f t="shared" si="3"/>
        <v>0</v>
      </c>
      <c r="D125">
        <f>COUNTIF(E$121:N$121,"1")</f>
        <v>0</v>
      </c>
    </row>
    <row r="126" spans="1:14">
      <c r="A126" t="s">
        <v>52</v>
      </c>
      <c r="B126" s="11">
        <f t="shared" si="3"/>
        <v>0.42857142857142855</v>
      </c>
      <c r="C126">
        <f>SUM(D126:D130)</f>
        <v>7</v>
      </c>
      <c r="D126">
        <f>COUNTIF(E$126:N$126,"5")</f>
        <v>3</v>
      </c>
      <c r="E126" t="s">
        <v>105</v>
      </c>
      <c r="F126" t="s">
        <v>105</v>
      </c>
      <c r="G126" t="s">
        <v>105</v>
      </c>
      <c r="H126" t="s">
        <v>106</v>
      </c>
      <c r="I126" t="s">
        <v>109</v>
      </c>
      <c r="J126" t="s">
        <v>109</v>
      </c>
      <c r="K126" t="s">
        <v>106</v>
      </c>
      <c r="L126" t="s">
        <v>109</v>
      </c>
      <c r="M126" t="s">
        <v>109</v>
      </c>
      <c r="N126" t="s">
        <v>106</v>
      </c>
    </row>
    <row r="127" spans="1:14">
      <c r="B127" s="11">
        <f t="shared" si="3"/>
        <v>0.5714285714285714</v>
      </c>
      <c r="D127">
        <f>COUNTIF(E$126:N$126,"4")</f>
        <v>4</v>
      </c>
    </row>
    <row r="128" spans="1:14">
      <c r="B128" s="11">
        <f t="shared" si="3"/>
        <v>0</v>
      </c>
      <c r="D128">
        <f>COUNTIF(E$126:N$126,"3")</f>
        <v>0</v>
      </c>
    </row>
    <row r="129" spans="1:14">
      <c r="B129" s="11">
        <f t="shared" si="3"/>
        <v>0</v>
      </c>
      <c r="D129">
        <f>COUNTIF(E$126:N$126,"2")</f>
        <v>0</v>
      </c>
    </row>
    <row r="130" spans="1:14">
      <c r="B130" s="11">
        <f t="shared" si="3"/>
        <v>0</v>
      </c>
      <c r="D130">
        <f>COUNTIF(E$126:N$126,"1")</f>
        <v>0</v>
      </c>
    </row>
    <row r="131" spans="1:14">
      <c r="A131" t="s">
        <v>53</v>
      </c>
      <c r="B131" s="11">
        <f t="shared" si="3"/>
        <v>0.42857142857142855</v>
      </c>
      <c r="C131">
        <f>SUM(D131:D135)</f>
        <v>7</v>
      </c>
      <c r="D131">
        <f>COUNTIF(E$131:N$131,"5")</f>
        <v>3</v>
      </c>
      <c r="E131" t="s">
        <v>105</v>
      </c>
      <c r="F131" t="s">
        <v>105</v>
      </c>
      <c r="G131" t="s">
        <v>105</v>
      </c>
      <c r="H131" t="s">
        <v>106</v>
      </c>
      <c r="I131" t="s">
        <v>109</v>
      </c>
      <c r="J131" t="s">
        <v>109</v>
      </c>
      <c r="K131" t="s">
        <v>106</v>
      </c>
      <c r="L131" t="s">
        <v>109</v>
      </c>
      <c r="M131" t="s">
        <v>109</v>
      </c>
      <c r="N131" t="s">
        <v>106</v>
      </c>
    </row>
    <row r="132" spans="1:14">
      <c r="B132" s="11">
        <f t="shared" si="3"/>
        <v>0.5714285714285714</v>
      </c>
      <c r="D132">
        <f>COUNTIF(E$131:N$131,"4")</f>
        <v>4</v>
      </c>
    </row>
    <row r="133" spans="1:14">
      <c r="B133" s="11">
        <f t="shared" si="3"/>
        <v>0</v>
      </c>
      <c r="D133">
        <f>COUNTIF(E$131:N$131,"3")</f>
        <v>0</v>
      </c>
    </row>
    <row r="134" spans="1:14">
      <c r="B134" s="11">
        <f t="shared" si="3"/>
        <v>0</v>
      </c>
      <c r="D134">
        <f>COUNTIF(E$131:N$131,"2")</f>
        <v>0</v>
      </c>
    </row>
    <row r="135" spans="1:14">
      <c r="B135" s="11">
        <f t="shared" si="3"/>
        <v>0</v>
      </c>
      <c r="D135">
        <f>COUNTIF(E$131:N$131,"1")</f>
        <v>0</v>
      </c>
    </row>
    <row r="136" spans="1:14">
      <c r="A136" t="s">
        <v>54</v>
      </c>
      <c r="B136" s="11">
        <f t="shared" si="3"/>
        <v>0.7142857142857143</v>
      </c>
      <c r="C136">
        <f>SUM(D136:D140)</f>
        <v>7</v>
      </c>
      <c r="D136">
        <f>COUNTIF(E$136:N$136,"5")</f>
        <v>5</v>
      </c>
      <c r="E136" t="s">
        <v>105</v>
      </c>
      <c r="F136" t="s">
        <v>105</v>
      </c>
      <c r="G136" t="s">
        <v>105</v>
      </c>
      <c r="H136" t="s">
        <v>106</v>
      </c>
      <c r="I136" t="s">
        <v>109</v>
      </c>
      <c r="J136" t="s">
        <v>106</v>
      </c>
      <c r="K136" t="s">
        <v>106</v>
      </c>
      <c r="L136" t="s">
        <v>106</v>
      </c>
      <c r="M136" t="s">
        <v>109</v>
      </c>
      <c r="N136" t="s">
        <v>106</v>
      </c>
    </row>
    <row r="137" spans="1:14">
      <c r="B137" s="11">
        <f t="shared" si="3"/>
        <v>0.2857142857142857</v>
      </c>
      <c r="D137">
        <f>COUNTIF(E$136:N$136,"4")</f>
        <v>2</v>
      </c>
    </row>
    <row r="138" spans="1:14">
      <c r="B138" s="11">
        <f t="shared" si="3"/>
        <v>0</v>
      </c>
      <c r="D138">
        <f>COUNTIF(E$136:N$136,"3")</f>
        <v>0</v>
      </c>
    </row>
    <row r="139" spans="1:14">
      <c r="B139" s="11">
        <f t="shared" si="3"/>
        <v>0</v>
      </c>
      <c r="D139">
        <f>COUNTIF(E$136:N$136,"2")</f>
        <v>0</v>
      </c>
    </row>
    <row r="140" spans="1:14">
      <c r="B140" s="11">
        <f t="shared" si="3"/>
        <v>0</v>
      </c>
      <c r="D140">
        <f>COUNTIF(E$136:N$136,"1")</f>
        <v>0</v>
      </c>
    </row>
    <row r="141" spans="1:14">
      <c r="A141" t="s">
        <v>55</v>
      </c>
      <c r="B141" s="11">
        <f t="shared" si="3"/>
        <v>0.42857142857142855</v>
      </c>
      <c r="C141">
        <f>SUM(D141:D145)</f>
        <v>7</v>
      </c>
      <c r="D141">
        <f>COUNTIF(E$141:N$141,"5")</f>
        <v>3</v>
      </c>
      <c r="E141" t="s">
        <v>105</v>
      </c>
      <c r="F141" t="s">
        <v>105</v>
      </c>
      <c r="G141" t="s">
        <v>105</v>
      </c>
      <c r="H141" t="s">
        <v>106</v>
      </c>
      <c r="I141" t="s">
        <v>109</v>
      </c>
      <c r="J141" t="s">
        <v>109</v>
      </c>
      <c r="K141" t="s">
        <v>106</v>
      </c>
      <c r="L141" t="s">
        <v>109</v>
      </c>
      <c r="M141" t="s">
        <v>109</v>
      </c>
      <c r="N141" t="s">
        <v>106</v>
      </c>
    </row>
    <row r="142" spans="1:14">
      <c r="B142" s="11">
        <f t="shared" si="3"/>
        <v>0.5714285714285714</v>
      </c>
      <c r="D142">
        <f>COUNTIF(E$141:N$141,"4")</f>
        <v>4</v>
      </c>
    </row>
    <row r="143" spans="1:14">
      <c r="B143" s="11">
        <f t="shared" si="3"/>
        <v>0</v>
      </c>
      <c r="D143">
        <f>COUNTIF(E$141:N$141,"3")</f>
        <v>0</v>
      </c>
    </row>
    <row r="144" spans="1:14">
      <c r="B144" s="11">
        <f t="shared" si="3"/>
        <v>0</v>
      </c>
      <c r="D144">
        <f>COUNTIF(E$141:N$141,"2")</f>
        <v>0</v>
      </c>
    </row>
    <row r="145" spans="1:14">
      <c r="B145" s="11">
        <f t="shared" si="3"/>
        <v>0</v>
      </c>
      <c r="D145">
        <f>COUNTIF(E$141:N$141,"1")</f>
        <v>0</v>
      </c>
    </row>
    <row r="146" spans="1:14">
      <c r="A146" t="s">
        <v>56</v>
      </c>
      <c r="B146" s="11">
        <f t="shared" si="3"/>
        <v>0.5714285714285714</v>
      </c>
      <c r="C146">
        <f>SUM(D146:D150)</f>
        <v>7</v>
      </c>
      <c r="D146">
        <f>COUNTIF(E$146:N$146,"5")</f>
        <v>4</v>
      </c>
      <c r="E146" t="s">
        <v>105</v>
      </c>
      <c r="F146" t="s">
        <v>105</v>
      </c>
      <c r="G146" t="s">
        <v>105</v>
      </c>
      <c r="H146" t="s">
        <v>106</v>
      </c>
      <c r="I146" t="s">
        <v>109</v>
      </c>
      <c r="J146" t="s">
        <v>109</v>
      </c>
      <c r="K146" t="s">
        <v>106</v>
      </c>
      <c r="L146" t="s">
        <v>106</v>
      </c>
      <c r="M146" t="s">
        <v>109</v>
      </c>
      <c r="N146" t="s">
        <v>106</v>
      </c>
    </row>
    <row r="147" spans="1:14">
      <c r="B147" s="11">
        <f t="shared" si="3"/>
        <v>0.42857142857142855</v>
      </c>
      <c r="D147">
        <f>COUNTIF(E$146:N$146,"4")</f>
        <v>3</v>
      </c>
    </row>
    <row r="148" spans="1:14">
      <c r="B148" s="11">
        <f t="shared" si="3"/>
        <v>0</v>
      </c>
      <c r="D148">
        <f>COUNTIF(E$146:N$146,"3")</f>
        <v>0</v>
      </c>
    </row>
    <row r="149" spans="1:14">
      <c r="B149" s="11">
        <f t="shared" si="3"/>
        <v>0</v>
      </c>
      <c r="D149">
        <f>COUNTIF(E$146:N$146,"2")</f>
        <v>0</v>
      </c>
    </row>
    <row r="150" spans="1:14">
      <c r="B150" s="11">
        <f t="shared" si="3"/>
        <v>0</v>
      </c>
      <c r="D150">
        <f>COUNTIF(E$146:N$146,"1")</f>
        <v>0</v>
      </c>
    </row>
    <row r="151" spans="1:14">
      <c r="A151" t="s">
        <v>57</v>
      </c>
      <c r="B151" s="11">
        <f t="shared" si="3"/>
        <v>0.7142857142857143</v>
      </c>
      <c r="C151">
        <f>SUM(D151:D155)</f>
        <v>7</v>
      </c>
      <c r="D151">
        <f>COUNTIF(E$151:N$151,"5")</f>
        <v>5</v>
      </c>
      <c r="E151" t="s">
        <v>105</v>
      </c>
      <c r="F151" t="s">
        <v>105</v>
      </c>
      <c r="G151" t="s">
        <v>105</v>
      </c>
      <c r="H151" t="s">
        <v>106</v>
      </c>
      <c r="I151" t="s">
        <v>109</v>
      </c>
      <c r="J151" t="s">
        <v>106</v>
      </c>
      <c r="K151" t="s">
        <v>106</v>
      </c>
      <c r="L151" t="s">
        <v>106</v>
      </c>
      <c r="M151" t="s">
        <v>109</v>
      </c>
      <c r="N151" t="s">
        <v>106</v>
      </c>
    </row>
    <row r="152" spans="1:14">
      <c r="B152" s="11">
        <f t="shared" si="3"/>
        <v>0.2857142857142857</v>
      </c>
      <c r="D152">
        <f>COUNTIF(E$151:N$151,"4")</f>
        <v>2</v>
      </c>
    </row>
    <row r="153" spans="1:14">
      <c r="B153" s="11">
        <f t="shared" si="3"/>
        <v>0</v>
      </c>
      <c r="D153">
        <f>COUNTIF(E$151:N$151,"3")</f>
        <v>0</v>
      </c>
    </row>
    <row r="154" spans="1:14">
      <c r="B154" s="11">
        <f t="shared" si="3"/>
        <v>0</v>
      </c>
      <c r="D154">
        <f>COUNTIF(E$151:N$151,"2")</f>
        <v>0</v>
      </c>
    </row>
    <row r="155" spans="1:14">
      <c r="B155" s="11">
        <f t="shared" si="3"/>
        <v>0</v>
      </c>
      <c r="D155">
        <f>COUNTIF(E$151:N$151,"1")</f>
        <v>0</v>
      </c>
    </row>
    <row r="156" spans="1:14">
      <c r="A156" t="s">
        <v>58</v>
      </c>
      <c r="B156" s="11">
        <f t="shared" ref="B156:B160" si="4">D156/7</f>
        <v>0.5714285714285714</v>
      </c>
      <c r="C156">
        <f>SUM(D156:D160)</f>
        <v>7</v>
      </c>
      <c r="D156">
        <f>COUNTIF(E$156:N$156,"5")</f>
        <v>4</v>
      </c>
      <c r="E156" t="s">
        <v>105</v>
      </c>
      <c r="F156" t="s">
        <v>105</v>
      </c>
      <c r="G156" t="s">
        <v>105</v>
      </c>
      <c r="H156" t="s">
        <v>106</v>
      </c>
      <c r="I156" t="s">
        <v>109</v>
      </c>
      <c r="J156" t="s">
        <v>106</v>
      </c>
      <c r="K156" t="s">
        <v>106</v>
      </c>
      <c r="L156" t="s">
        <v>109</v>
      </c>
      <c r="M156" t="s">
        <v>109</v>
      </c>
      <c r="N156" t="s">
        <v>106</v>
      </c>
    </row>
    <row r="157" spans="1:14">
      <c r="B157" s="11">
        <f t="shared" si="4"/>
        <v>0.42857142857142855</v>
      </c>
      <c r="D157">
        <f>COUNTIF(E$156:N$156,"4")</f>
        <v>3</v>
      </c>
    </row>
    <row r="158" spans="1:14">
      <c r="B158" s="11">
        <f t="shared" si="4"/>
        <v>0</v>
      </c>
      <c r="D158">
        <f>COUNTIF(E$156:N$156,"3")</f>
        <v>0</v>
      </c>
    </row>
    <row r="159" spans="1:14">
      <c r="B159" s="11">
        <f t="shared" si="4"/>
        <v>0</v>
      </c>
      <c r="D159">
        <f>COUNTIF(E$156:N$156,"2")</f>
        <v>0</v>
      </c>
    </row>
    <row r="160" spans="1:14">
      <c r="B160" s="11">
        <f t="shared" si="4"/>
        <v>0</v>
      </c>
      <c r="D160">
        <f>COUNTIF(E$156:N$156,"1")</f>
        <v>0</v>
      </c>
    </row>
    <row r="161" spans="1:14" s="7" customFormat="1">
      <c r="A161" s="7" t="s">
        <v>59</v>
      </c>
      <c r="E161" s="7" t="s">
        <v>105</v>
      </c>
      <c r="F161" s="7" t="s">
        <v>105</v>
      </c>
      <c r="G161" s="7" t="s">
        <v>105</v>
      </c>
      <c r="H161" s="7" t="s">
        <v>105</v>
      </c>
      <c r="I161" s="7" t="s">
        <v>105</v>
      </c>
      <c r="J161" s="7" t="s">
        <v>105</v>
      </c>
      <c r="K161" s="7" t="s">
        <v>105</v>
      </c>
      <c r="L161" s="7" t="s">
        <v>105</v>
      </c>
      <c r="M161" s="7" t="s">
        <v>105</v>
      </c>
      <c r="N161" s="7" t="s">
        <v>105</v>
      </c>
    </row>
    <row r="162" spans="1:14" s="7" customFormat="1">
      <c r="A162" s="7" t="s">
        <v>60</v>
      </c>
      <c r="D162"/>
      <c r="E162" s="7" t="s">
        <v>105</v>
      </c>
      <c r="F162" s="7" t="s">
        <v>105</v>
      </c>
      <c r="G162" s="7" t="s">
        <v>105</v>
      </c>
      <c r="H162" s="7" t="s">
        <v>105</v>
      </c>
      <c r="I162" s="7" t="s">
        <v>105</v>
      </c>
      <c r="J162" s="7" t="s">
        <v>105</v>
      </c>
      <c r="K162" s="7" t="s">
        <v>105</v>
      </c>
      <c r="L162" s="7" t="s">
        <v>105</v>
      </c>
      <c r="M162" s="7" t="s">
        <v>105</v>
      </c>
      <c r="N162" s="7" t="s">
        <v>105</v>
      </c>
    </row>
    <row r="163" spans="1:14">
      <c r="A163" t="s">
        <v>61</v>
      </c>
      <c r="B163" s="10">
        <f>D163/7</f>
        <v>1</v>
      </c>
      <c r="C163">
        <f>D163+D164</f>
        <v>7</v>
      </c>
      <c r="D163">
        <f>COUNTIF(E$163:N$163,"1")</f>
        <v>7</v>
      </c>
      <c r="E163" t="s">
        <v>105</v>
      </c>
      <c r="F163" t="s">
        <v>105</v>
      </c>
      <c r="G163" t="s">
        <v>105</v>
      </c>
      <c r="H163" t="s">
        <v>107</v>
      </c>
      <c r="I163" t="s">
        <v>107</v>
      </c>
      <c r="J163" t="s">
        <v>107</v>
      </c>
      <c r="K163" t="s">
        <v>107</v>
      </c>
      <c r="L163" t="s">
        <v>107</v>
      </c>
      <c r="M163" t="s">
        <v>107</v>
      </c>
      <c r="N163" t="s">
        <v>107</v>
      </c>
    </row>
    <row r="164" spans="1:14">
      <c r="B164" s="10">
        <f t="shared" ref="B164:B184" si="5">D164/7</f>
        <v>0</v>
      </c>
      <c r="D164">
        <f>COUNTIF(E$163:N$163,"2")</f>
        <v>0</v>
      </c>
    </row>
    <row r="165" spans="1:14">
      <c r="A165" t="s">
        <v>62</v>
      </c>
      <c r="B165" s="10">
        <f t="shared" si="5"/>
        <v>1</v>
      </c>
      <c r="D165">
        <f>COUNTIF(E$165:N$165,"1")</f>
        <v>7</v>
      </c>
      <c r="E165" t="s">
        <v>105</v>
      </c>
      <c r="F165" t="s">
        <v>105</v>
      </c>
      <c r="G165" t="s">
        <v>105</v>
      </c>
      <c r="H165" t="s">
        <v>107</v>
      </c>
      <c r="I165" t="s">
        <v>107</v>
      </c>
      <c r="J165" t="s">
        <v>107</v>
      </c>
      <c r="K165" t="s">
        <v>107</v>
      </c>
      <c r="L165" t="s">
        <v>107</v>
      </c>
      <c r="M165" t="s">
        <v>107</v>
      </c>
      <c r="N165" t="s">
        <v>107</v>
      </c>
    </row>
    <row r="166" spans="1:14">
      <c r="B166" s="10">
        <f t="shared" si="5"/>
        <v>0</v>
      </c>
      <c r="D166">
        <f>COUNTIF(E$165:N$165,"2")</f>
        <v>0</v>
      </c>
    </row>
    <row r="167" spans="1:14">
      <c r="A167" t="s">
        <v>63</v>
      </c>
      <c r="B167" s="10">
        <f t="shared" si="5"/>
        <v>1</v>
      </c>
      <c r="D167">
        <f>COUNTIF(E$167:N$167,"1")</f>
        <v>7</v>
      </c>
      <c r="E167" t="s">
        <v>105</v>
      </c>
      <c r="F167" t="s">
        <v>105</v>
      </c>
      <c r="G167" t="s">
        <v>105</v>
      </c>
      <c r="H167" t="s">
        <v>107</v>
      </c>
      <c r="I167" t="s">
        <v>107</v>
      </c>
      <c r="J167" t="s">
        <v>107</v>
      </c>
      <c r="K167" t="s">
        <v>107</v>
      </c>
      <c r="L167" t="s">
        <v>107</v>
      </c>
      <c r="M167" t="s">
        <v>107</v>
      </c>
      <c r="N167" t="s">
        <v>107</v>
      </c>
    </row>
    <row r="168" spans="1:14">
      <c r="B168" s="10">
        <f t="shared" si="5"/>
        <v>0</v>
      </c>
      <c r="D168">
        <f>COUNTIF(E$167:N$167,"2")</f>
        <v>0</v>
      </c>
    </row>
    <row r="169" spans="1:14">
      <c r="A169" t="s">
        <v>64</v>
      </c>
      <c r="B169" s="10">
        <f t="shared" si="5"/>
        <v>1</v>
      </c>
      <c r="D169">
        <f>COUNTIF(E$169:N$169,"1")</f>
        <v>7</v>
      </c>
      <c r="E169" t="s">
        <v>105</v>
      </c>
      <c r="F169" t="s">
        <v>105</v>
      </c>
      <c r="G169" t="s">
        <v>105</v>
      </c>
      <c r="H169" t="s">
        <v>107</v>
      </c>
      <c r="I169" t="s">
        <v>107</v>
      </c>
      <c r="J169" t="s">
        <v>107</v>
      </c>
      <c r="K169" t="s">
        <v>107</v>
      </c>
      <c r="L169" t="s">
        <v>107</v>
      </c>
      <c r="M169" t="s">
        <v>107</v>
      </c>
      <c r="N169" t="s">
        <v>107</v>
      </c>
    </row>
    <row r="170" spans="1:14">
      <c r="B170" s="10">
        <f t="shared" si="5"/>
        <v>0</v>
      </c>
      <c r="D170">
        <f>COUNTIF(E$169:N$169,"2")</f>
        <v>0</v>
      </c>
    </row>
    <row r="171" spans="1:14">
      <c r="A171" t="s">
        <v>65</v>
      </c>
      <c r="B171" s="10">
        <f t="shared" si="5"/>
        <v>1</v>
      </c>
      <c r="D171">
        <f>COUNTIF(E$171:N$171,"1")</f>
        <v>7</v>
      </c>
      <c r="E171" t="s">
        <v>105</v>
      </c>
      <c r="F171" t="s">
        <v>105</v>
      </c>
      <c r="G171" t="s">
        <v>105</v>
      </c>
      <c r="H171" t="s">
        <v>107</v>
      </c>
      <c r="I171" t="s">
        <v>107</v>
      </c>
      <c r="J171" t="s">
        <v>107</v>
      </c>
      <c r="K171" t="s">
        <v>107</v>
      </c>
      <c r="L171" t="s">
        <v>107</v>
      </c>
      <c r="M171" t="s">
        <v>107</v>
      </c>
      <c r="N171" t="s">
        <v>107</v>
      </c>
    </row>
    <row r="172" spans="1:14">
      <c r="B172" s="10">
        <f t="shared" si="5"/>
        <v>0</v>
      </c>
      <c r="D172">
        <f>COUNTIF(E$171:N$171,"2")</f>
        <v>0</v>
      </c>
    </row>
    <row r="173" spans="1:14">
      <c r="A173" t="s">
        <v>66</v>
      </c>
      <c r="B173" s="10">
        <f t="shared" si="5"/>
        <v>1</v>
      </c>
      <c r="D173">
        <f>COUNTIF(E$173:N$173,"1")</f>
        <v>7</v>
      </c>
      <c r="E173" t="s">
        <v>105</v>
      </c>
      <c r="F173" t="s">
        <v>105</v>
      </c>
      <c r="G173" t="s">
        <v>105</v>
      </c>
      <c r="H173" t="s">
        <v>107</v>
      </c>
      <c r="I173" t="s">
        <v>107</v>
      </c>
      <c r="J173" t="s">
        <v>107</v>
      </c>
      <c r="K173" t="s">
        <v>107</v>
      </c>
      <c r="L173" t="s">
        <v>107</v>
      </c>
      <c r="M173" t="s">
        <v>107</v>
      </c>
      <c r="N173" t="s">
        <v>107</v>
      </c>
    </row>
    <row r="174" spans="1:14">
      <c r="B174" s="10">
        <f t="shared" si="5"/>
        <v>0</v>
      </c>
      <c r="D174">
        <f>COUNTIF(E$173:N$173,"2")</f>
        <v>0</v>
      </c>
    </row>
    <row r="175" spans="1:14">
      <c r="A175" t="s">
        <v>67</v>
      </c>
      <c r="B175" s="10">
        <f t="shared" si="5"/>
        <v>1</v>
      </c>
      <c r="D175">
        <f>COUNTIF(E$175:N$175,"1")</f>
        <v>7</v>
      </c>
      <c r="E175" t="s">
        <v>105</v>
      </c>
      <c r="F175" t="s">
        <v>105</v>
      </c>
      <c r="G175" t="s">
        <v>105</v>
      </c>
      <c r="H175" t="s">
        <v>107</v>
      </c>
      <c r="I175" t="s">
        <v>107</v>
      </c>
      <c r="J175" t="s">
        <v>107</v>
      </c>
      <c r="K175" t="s">
        <v>107</v>
      </c>
      <c r="L175" t="s">
        <v>107</v>
      </c>
      <c r="M175" t="s">
        <v>107</v>
      </c>
      <c r="N175" t="s">
        <v>107</v>
      </c>
    </row>
    <row r="176" spans="1:14">
      <c r="B176" s="10">
        <f t="shared" si="5"/>
        <v>0</v>
      </c>
      <c r="D176">
        <f>COUNTIF(E$175:N$175,"2")</f>
        <v>0</v>
      </c>
    </row>
    <row r="177" spans="1:14">
      <c r="A177" t="s">
        <v>68</v>
      </c>
      <c r="B177" s="10">
        <f t="shared" si="5"/>
        <v>1</v>
      </c>
      <c r="D177">
        <f>COUNTIF(E$177:N$177,"1")</f>
        <v>7</v>
      </c>
      <c r="E177" t="s">
        <v>105</v>
      </c>
      <c r="F177" t="s">
        <v>105</v>
      </c>
      <c r="G177" t="s">
        <v>105</v>
      </c>
      <c r="H177" t="s">
        <v>107</v>
      </c>
      <c r="I177" t="s">
        <v>107</v>
      </c>
      <c r="J177" t="s">
        <v>107</v>
      </c>
      <c r="K177" t="s">
        <v>107</v>
      </c>
      <c r="L177" t="s">
        <v>107</v>
      </c>
      <c r="M177" t="s">
        <v>107</v>
      </c>
      <c r="N177" t="s">
        <v>107</v>
      </c>
    </row>
    <row r="178" spans="1:14">
      <c r="B178" s="10">
        <f t="shared" si="5"/>
        <v>0</v>
      </c>
      <c r="D178">
        <f>COUNTIF(E$177:N$177,"2")</f>
        <v>0</v>
      </c>
    </row>
    <row r="179" spans="1:14">
      <c r="A179" t="s">
        <v>69</v>
      </c>
      <c r="B179" s="10">
        <f t="shared" si="5"/>
        <v>1</v>
      </c>
      <c r="D179">
        <f>COUNTIF(E$179:N$179,"1")</f>
        <v>7</v>
      </c>
      <c r="E179" t="s">
        <v>105</v>
      </c>
      <c r="F179" t="s">
        <v>105</v>
      </c>
      <c r="G179" t="s">
        <v>105</v>
      </c>
      <c r="H179" t="s">
        <v>107</v>
      </c>
      <c r="I179" t="s">
        <v>107</v>
      </c>
      <c r="J179" t="s">
        <v>107</v>
      </c>
      <c r="K179" t="s">
        <v>107</v>
      </c>
      <c r="L179" t="s">
        <v>107</v>
      </c>
      <c r="M179" t="s">
        <v>107</v>
      </c>
      <c r="N179" t="s">
        <v>107</v>
      </c>
    </row>
    <row r="180" spans="1:14">
      <c r="B180" s="10">
        <f t="shared" si="5"/>
        <v>0</v>
      </c>
      <c r="D180">
        <f>COUNTIF(E$179:N$179,"2")</f>
        <v>0</v>
      </c>
    </row>
    <row r="181" spans="1:14">
      <c r="A181" t="s">
        <v>70</v>
      </c>
      <c r="B181" s="10">
        <f t="shared" si="5"/>
        <v>1</v>
      </c>
      <c r="D181">
        <f>COUNTIF(E$181:N$181,"1")</f>
        <v>7</v>
      </c>
      <c r="E181" t="s">
        <v>105</v>
      </c>
      <c r="F181" t="s">
        <v>105</v>
      </c>
      <c r="G181" t="s">
        <v>105</v>
      </c>
      <c r="H181" t="s">
        <v>107</v>
      </c>
      <c r="I181" t="s">
        <v>107</v>
      </c>
      <c r="J181" t="s">
        <v>107</v>
      </c>
      <c r="K181" t="s">
        <v>107</v>
      </c>
      <c r="L181" t="s">
        <v>107</v>
      </c>
      <c r="M181" t="s">
        <v>107</v>
      </c>
      <c r="N181" t="s">
        <v>107</v>
      </c>
    </row>
    <row r="182" spans="1:14">
      <c r="B182" s="10">
        <f t="shared" si="5"/>
        <v>0</v>
      </c>
      <c r="D182">
        <f>COUNTIF(E$181:N$181,"2")</f>
        <v>0</v>
      </c>
    </row>
    <row r="183" spans="1:14">
      <c r="A183" t="s">
        <v>71</v>
      </c>
      <c r="B183" s="10">
        <f t="shared" si="5"/>
        <v>1</v>
      </c>
      <c r="D183">
        <f>COUNTIF(E$183:N$183,"1")</f>
        <v>7</v>
      </c>
      <c r="E183" t="s">
        <v>105</v>
      </c>
      <c r="F183" t="s">
        <v>105</v>
      </c>
      <c r="G183" t="s">
        <v>105</v>
      </c>
      <c r="H183" t="s">
        <v>107</v>
      </c>
      <c r="I183" t="s">
        <v>107</v>
      </c>
      <c r="J183" t="s">
        <v>107</v>
      </c>
      <c r="K183" t="s">
        <v>107</v>
      </c>
      <c r="L183" t="s">
        <v>107</v>
      </c>
      <c r="M183" t="s">
        <v>107</v>
      </c>
      <c r="N183" t="s">
        <v>107</v>
      </c>
    </row>
    <row r="184" spans="1:14">
      <c r="B184" s="10">
        <f t="shared" si="5"/>
        <v>0</v>
      </c>
      <c r="D184">
        <f>COUNTIF(E$183:N$183,"2")</f>
        <v>0</v>
      </c>
    </row>
    <row r="185" spans="1:14">
      <c r="A185" s="7" t="s">
        <v>72</v>
      </c>
      <c r="B185" s="7"/>
      <c r="C185" s="7"/>
      <c r="D185" s="7"/>
      <c r="E185" t="s">
        <v>105</v>
      </c>
      <c r="F185" t="s">
        <v>105</v>
      </c>
      <c r="G185" t="s">
        <v>105</v>
      </c>
      <c r="H185" t="s">
        <v>105</v>
      </c>
      <c r="I185" t="s">
        <v>105</v>
      </c>
      <c r="J185" t="s">
        <v>105</v>
      </c>
      <c r="K185" t="s">
        <v>105</v>
      </c>
      <c r="L185" t="s">
        <v>105</v>
      </c>
      <c r="M185" t="s">
        <v>105</v>
      </c>
      <c r="N185" t="s">
        <v>105</v>
      </c>
    </row>
    <row r="186" spans="1:14">
      <c r="A186" t="s">
        <v>73</v>
      </c>
      <c r="E186" t="s">
        <v>105</v>
      </c>
      <c r="F186" t="s">
        <v>105</v>
      </c>
      <c r="G186" t="s">
        <v>105</v>
      </c>
      <c r="H186" t="s">
        <v>105</v>
      </c>
      <c r="I186" t="s">
        <v>105</v>
      </c>
      <c r="J186" t="s">
        <v>105</v>
      </c>
      <c r="K186" t="s">
        <v>105</v>
      </c>
      <c r="L186" t="s">
        <v>105</v>
      </c>
      <c r="M186" t="s">
        <v>105</v>
      </c>
      <c r="N186" t="s">
        <v>105</v>
      </c>
    </row>
    <row r="187" spans="1:14">
      <c r="A187" t="s">
        <v>74</v>
      </c>
      <c r="E187" t="s">
        <v>105</v>
      </c>
      <c r="F187" t="s">
        <v>105</v>
      </c>
      <c r="G187" t="s">
        <v>105</v>
      </c>
      <c r="H187" t="s">
        <v>105</v>
      </c>
      <c r="I187" t="s">
        <v>105</v>
      </c>
      <c r="J187" t="s">
        <v>105</v>
      </c>
      <c r="K187" t="s">
        <v>105</v>
      </c>
      <c r="L187" t="s">
        <v>105</v>
      </c>
      <c r="M187" t="s">
        <v>105</v>
      </c>
      <c r="N187" t="s">
        <v>105</v>
      </c>
    </row>
    <row r="188" spans="1:14">
      <c r="A188" t="s">
        <v>75</v>
      </c>
      <c r="B188" s="12">
        <f>D188/6</f>
        <v>0.5</v>
      </c>
      <c r="C188">
        <f>SUM(D188:D192)</f>
        <v>6</v>
      </c>
      <c r="D188">
        <f>COUNTIF(E$188:N$188,"5")</f>
        <v>3</v>
      </c>
      <c r="E188" t="s">
        <v>105</v>
      </c>
      <c r="F188" t="s">
        <v>105</v>
      </c>
      <c r="G188" t="s">
        <v>105</v>
      </c>
      <c r="H188" t="s">
        <v>106</v>
      </c>
      <c r="I188" t="s">
        <v>109</v>
      </c>
      <c r="J188" t="s">
        <v>105</v>
      </c>
      <c r="K188" t="s">
        <v>106</v>
      </c>
      <c r="L188" t="s">
        <v>109</v>
      </c>
      <c r="M188" t="s">
        <v>109</v>
      </c>
      <c r="N188" t="s">
        <v>106</v>
      </c>
    </row>
    <row r="189" spans="1:14">
      <c r="B189" s="12">
        <f t="shared" ref="B189:B252" si="6">D189/6</f>
        <v>0.5</v>
      </c>
      <c r="D189">
        <f>COUNTIF(E$188:N$188,"4")</f>
        <v>3</v>
      </c>
    </row>
    <row r="190" spans="1:14">
      <c r="B190" s="12">
        <f t="shared" si="6"/>
        <v>0</v>
      </c>
      <c r="D190">
        <f>COUNTIF(E$188:N$188,"3")</f>
        <v>0</v>
      </c>
    </row>
    <row r="191" spans="1:14">
      <c r="B191" s="12">
        <f t="shared" si="6"/>
        <v>0</v>
      </c>
      <c r="D191">
        <f>COUNTIF(E$188:N$188,"2")</f>
        <v>0</v>
      </c>
    </row>
    <row r="192" spans="1:14">
      <c r="B192" s="12">
        <f t="shared" si="6"/>
        <v>0</v>
      </c>
      <c r="D192">
        <f>COUNTIF(E$188:N$188,"1")</f>
        <v>0</v>
      </c>
    </row>
    <row r="193" spans="1:14">
      <c r="A193" t="s">
        <v>76</v>
      </c>
      <c r="B193" s="12">
        <f t="shared" si="6"/>
        <v>0.66666666666666663</v>
      </c>
      <c r="C193">
        <f>SUM(D193:D197)</f>
        <v>6</v>
      </c>
      <c r="D193">
        <f>COUNTIF(E$193:N$193,"5")</f>
        <v>4</v>
      </c>
      <c r="E193" t="s">
        <v>105</v>
      </c>
      <c r="F193" t="s">
        <v>105</v>
      </c>
      <c r="G193" t="s">
        <v>105</v>
      </c>
      <c r="H193" t="s">
        <v>106</v>
      </c>
      <c r="I193" t="s">
        <v>109</v>
      </c>
      <c r="J193" t="s">
        <v>105</v>
      </c>
      <c r="K193" t="s">
        <v>106</v>
      </c>
      <c r="L193" t="s">
        <v>106</v>
      </c>
      <c r="M193" t="s">
        <v>109</v>
      </c>
      <c r="N193" t="s">
        <v>106</v>
      </c>
    </row>
    <row r="194" spans="1:14">
      <c r="B194" s="12">
        <f t="shared" si="6"/>
        <v>0.33333333333333331</v>
      </c>
      <c r="D194">
        <f>COUNTIF(E$193:N$193,"4")</f>
        <v>2</v>
      </c>
    </row>
    <row r="195" spans="1:14">
      <c r="B195" s="12">
        <f t="shared" si="6"/>
        <v>0</v>
      </c>
      <c r="D195">
        <f>COUNTIF(E$193:N$193,"3")</f>
        <v>0</v>
      </c>
    </row>
    <row r="196" spans="1:14">
      <c r="B196" s="12">
        <f t="shared" si="6"/>
        <v>0</v>
      </c>
      <c r="D196">
        <f>COUNTIF(E$193:N$193,"2")</f>
        <v>0</v>
      </c>
    </row>
    <row r="197" spans="1:14">
      <c r="B197" s="12">
        <f t="shared" si="6"/>
        <v>0</v>
      </c>
      <c r="D197">
        <f>COUNTIF(E$193:N$193,"1")</f>
        <v>0</v>
      </c>
    </row>
    <row r="198" spans="1:14">
      <c r="A198" t="s">
        <v>77</v>
      </c>
      <c r="B198" s="12">
        <f t="shared" si="6"/>
        <v>0.66666666666666663</v>
      </c>
      <c r="C198">
        <f>SUM(D198:D202)</f>
        <v>6</v>
      </c>
      <c r="D198">
        <f>COUNTIF(E$198:N$198,"5")</f>
        <v>4</v>
      </c>
      <c r="E198" t="s">
        <v>105</v>
      </c>
      <c r="F198" t="s">
        <v>105</v>
      </c>
      <c r="G198" t="s">
        <v>105</v>
      </c>
      <c r="H198" t="s">
        <v>106</v>
      </c>
      <c r="I198" t="s">
        <v>109</v>
      </c>
      <c r="J198" t="s">
        <v>105</v>
      </c>
      <c r="K198" t="s">
        <v>106</v>
      </c>
      <c r="L198" t="s">
        <v>106</v>
      </c>
      <c r="M198" t="s">
        <v>109</v>
      </c>
      <c r="N198" t="s">
        <v>106</v>
      </c>
    </row>
    <row r="199" spans="1:14">
      <c r="B199" s="12">
        <f t="shared" si="6"/>
        <v>0.33333333333333331</v>
      </c>
      <c r="D199">
        <f>COUNTIF(E$198:N$198,"4")</f>
        <v>2</v>
      </c>
    </row>
    <row r="200" spans="1:14">
      <c r="B200" s="12">
        <f t="shared" si="6"/>
        <v>0</v>
      </c>
      <c r="D200">
        <f>COUNTIF(E$198:N$198,"3")</f>
        <v>0</v>
      </c>
    </row>
    <row r="201" spans="1:14">
      <c r="B201" s="12">
        <f t="shared" si="6"/>
        <v>0</v>
      </c>
      <c r="D201">
        <f>COUNTIF(E$198:N$198,"2")</f>
        <v>0</v>
      </c>
    </row>
    <row r="202" spans="1:14">
      <c r="B202" s="12">
        <f t="shared" si="6"/>
        <v>0</v>
      </c>
      <c r="D202">
        <f>COUNTIF(E$198:N$198,"1")</f>
        <v>0</v>
      </c>
    </row>
    <row r="203" spans="1:14">
      <c r="A203" t="s">
        <v>78</v>
      </c>
      <c r="B203" s="12">
        <f t="shared" si="6"/>
        <v>0.5</v>
      </c>
      <c r="C203">
        <f>SUM(D203:D207)</f>
        <v>6</v>
      </c>
      <c r="D203">
        <f>COUNTIF(E$203:N$203,"5")</f>
        <v>3</v>
      </c>
      <c r="E203" t="s">
        <v>105</v>
      </c>
      <c r="F203" t="s">
        <v>105</v>
      </c>
      <c r="G203" t="s">
        <v>105</v>
      </c>
      <c r="H203" t="s">
        <v>106</v>
      </c>
      <c r="I203" t="s">
        <v>109</v>
      </c>
      <c r="J203" t="s">
        <v>105</v>
      </c>
      <c r="K203" t="s">
        <v>106</v>
      </c>
      <c r="L203" t="s">
        <v>109</v>
      </c>
      <c r="M203" t="s">
        <v>109</v>
      </c>
      <c r="N203" t="s">
        <v>106</v>
      </c>
    </row>
    <row r="204" spans="1:14">
      <c r="B204" s="12">
        <f t="shared" si="6"/>
        <v>0.5</v>
      </c>
      <c r="D204">
        <f>COUNTIF(E$203:N$203,"4")</f>
        <v>3</v>
      </c>
    </row>
    <row r="205" spans="1:14">
      <c r="B205" s="12">
        <f t="shared" si="6"/>
        <v>0</v>
      </c>
      <c r="D205">
        <f>COUNTIF(E$203:N$203,"3")</f>
        <v>0</v>
      </c>
    </row>
    <row r="206" spans="1:14">
      <c r="B206" s="12">
        <f t="shared" si="6"/>
        <v>0</v>
      </c>
      <c r="D206">
        <f>COUNTIF(E$203:N$203,"2")</f>
        <v>0</v>
      </c>
    </row>
    <row r="207" spans="1:14">
      <c r="B207" s="12">
        <f t="shared" si="6"/>
        <v>0</v>
      </c>
      <c r="D207">
        <f>COUNTIF(E$203:N$203,"1")</f>
        <v>0</v>
      </c>
    </row>
    <row r="208" spans="1:14">
      <c r="A208" t="s">
        <v>79</v>
      </c>
      <c r="B208" s="12">
        <f t="shared" si="6"/>
        <v>0.5</v>
      </c>
      <c r="C208">
        <f>SUM(D208:D212)</f>
        <v>6</v>
      </c>
      <c r="D208">
        <f>COUNTIF(E$208:N$208,"5")</f>
        <v>3</v>
      </c>
      <c r="E208" t="s">
        <v>105</v>
      </c>
      <c r="F208" t="s">
        <v>105</v>
      </c>
      <c r="G208" t="s">
        <v>105</v>
      </c>
      <c r="H208" t="s">
        <v>106</v>
      </c>
      <c r="I208" t="s">
        <v>109</v>
      </c>
      <c r="J208" t="s">
        <v>105</v>
      </c>
      <c r="K208" t="s">
        <v>106</v>
      </c>
      <c r="L208" t="s">
        <v>109</v>
      </c>
      <c r="M208" t="s">
        <v>109</v>
      </c>
      <c r="N208" t="s">
        <v>106</v>
      </c>
    </row>
    <row r="209" spans="1:14">
      <c r="B209" s="12">
        <f t="shared" si="6"/>
        <v>0.5</v>
      </c>
      <c r="D209">
        <f>COUNTIF(E$208:N$208,"4")</f>
        <v>3</v>
      </c>
    </row>
    <row r="210" spans="1:14">
      <c r="B210" s="12">
        <f t="shared" si="6"/>
        <v>0</v>
      </c>
      <c r="D210">
        <f>COUNTIF(E$208:N$208,"3")</f>
        <v>0</v>
      </c>
    </row>
    <row r="211" spans="1:14">
      <c r="B211" s="12">
        <f t="shared" si="6"/>
        <v>0</v>
      </c>
      <c r="D211">
        <f>COUNTIF(E$208:N$208,"2")</f>
        <v>0</v>
      </c>
    </row>
    <row r="212" spans="1:14">
      <c r="B212" s="12">
        <f t="shared" si="6"/>
        <v>0</v>
      </c>
      <c r="D212">
        <f>COUNTIF(E$208:N$208,"1")</f>
        <v>0</v>
      </c>
    </row>
    <row r="213" spans="1:14">
      <c r="A213" t="s">
        <v>80</v>
      </c>
      <c r="B213" s="12">
        <f t="shared" si="6"/>
        <v>0.5</v>
      </c>
      <c r="C213">
        <f>SUM(D213:D217)</f>
        <v>6</v>
      </c>
      <c r="D213">
        <f>COUNTIF(E$213:N$213,"5")</f>
        <v>3</v>
      </c>
      <c r="E213" t="s">
        <v>105</v>
      </c>
      <c r="F213" t="s">
        <v>105</v>
      </c>
      <c r="G213" t="s">
        <v>105</v>
      </c>
      <c r="H213" t="s">
        <v>106</v>
      </c>
      <c r="I213" t="s">
        <v>109</v>
      </c>
      <c r="J213" t="s">
        <v>105</v>
      </c>
      <c r="K213" t="s">
        <v>106</v>
      </c>
      <c r="L213" t="s">
        <v>109</v>
      </c>
      <c r="M213" t="s">
        <v>109</v>
      </c>
      <c r="N213" t="s">
        <v>106</v>
      </c>
    </row>
    <row r="214" spans="1:14">
      <c r="B214" s="12">
        <f t="shared" si="6"/>
        <v>0.5</v>
      </c>
      <c r="D214">
        <f>COUNTIF(E$213:N$213,"4")</f>
        <v>3</v>
      </c>
    </row>
    <row r="215" spans="1:14">
      <c r="B215" s="12">
        <f t="shared" si="6"/>
        <v>0</v>
      </c>
      <c r="D215">
        <f>COUNTIF(E$213:N$213,"3")</f>
        <v>0</v>
      </c>
    </row>
    <row r="216" spans="1:14">
      <c r="B216" s="12">
        <f t="shared" si="6"/>
        <v>0</v>
      </c>
      <c r="D216">
        <f>COUNTIF(E$213:N$213,"2")</f>
        <v>0</v>
      </c>
    </row>
    <row r="217" spans="1:14">
      <c r="B217" s="12">
        <f t="shared" si="6"/>
        <v>0</v>
      </c>
      <c r="D217">
        <f>COUNTIF(E$213:N$213,"1")</f>
        <v>0</v>
      </c>
    </row>
    <row r="218" spans="1:14">
      <c r="A218" t="s">
        <v>81</v>
      </c>
      <c r="B218" s="12">
        <f t="shared" si="6"/>
        <v>0.5</v>
      </c>
      <c r="C218">
        <f>SUM(D218:D222)</f>
        <v>6</v>
      </c>
      <c r="D218">
        <f>COUNTIF(E$218:N$218,"5")</f>
        <v>3</v>
      </c>
      <c r="E218" t="s">
        <v>105</v>
      </c>
      <c r="F218" t="s">
        <v>105</v>
      </c>
      <c r="G218" t="s">
        <v>105</v>
      </c>
      <c r="H218" t="s">
        <v>106</v>
      </c>
      <c r="I218" t="s">
        <v>109</v>
      </c>
      <c r="J218" t="s">
        <v>105</v>
      </c>
      <c r="K218" t="s">
        <v>106</v>
      </c>
      <c r="L218" t="s">
        <v>109</v>
      </c>
      <c r="M218" t="s">
        <v>109</v>
      </c>
      <c r="N218" t="s">
        <v>106</v>
      </c>
    </row>
    <row r="219" spans="1:14">
      <c r="B219" s="12">
        <f t="shared" si="6"/>
        <v>0.5</v>
      </c>
      <c r="D219">
        <f>COUNTIF(E$218:N$218,"4")</f>
        <v>3</v>
      </c>
    </row>
    <row r="220" spans="1:14">
      <c r="B220" s="12">
        <f t="shared" si="6"/>
        <v>0</v>
      </c>
      <c r="D220">
        <f>COUNTIF(E$218:N$218,"3")</f>
        <v>0</v>
      </c>
    </row>
    <row r="221" spans="1:14">
      <c r="B221" s="12">
        <f t="shared" si="6"/>
        <v>0</v>
      </c>
      <c r="D221">
        <f>COUNTIF(E$218:N$218,"2")</f>
        <v>0</v>
      </c>
    </row>
    <row r="222" spans="1:14">
      <c r="B222" s="12">
        <f t="shared" si="6"/>
        <v>0</v>
      </c>
      <c r="D222">
        <f>COUNTIF(E$218:N$218,"1")</f>
        <v>0</v>
      </c>
    </row>
    <row r="223" spans="1:14">
      <c r="A223" t="s">
        <v>82</v>
      </c>
      <c r="B223" s="12">
        <f t="shared" si="6"/>
        <v>0.66666666666666663</v>
      </c>
      <c r="C223">
        <f>SUM(D223:D227)</f>
        <v>6</v>
      </c>
      <c r="D223">
        <f>COUNTIF(E$223:N$223,"5")</f>
        <v>4</v>
      </c>
      <c r="E223" t="s">
        <v>105</v>
      </c>
      <c r="F223" t="s">
        <v>105</v>
      </c>
      <c r="G223" t="s">
        <v>105</v>
      </c>
      <c r="H223" t="s">
        <v>106</v>
      </c>
      <c r="I223" t="s">
        <v>109</v>
      </c>
      <c r="J223" t="s">
        <v>105</v>
      </c>
      <c r="K223" t="s">
        <v>106</v>
      </c>
      <c r="L223" t="s">
        <v>106</v>
      </c>
      <c r="M223" t="s">
        <v>109</v>
      </c>
      <c r="N223" t="s">
        <v>106</v>
      </c>
    </row>
    <row r="224" spans="1:14">
      <c r="B224" s="12">
        <f t="shared" si="6"/>
        <v>0.33333333333333331</v>
      </c>
      <c r="D224">
        <f>COUNTIF(E$223:N$223,"4")</f>
        <v>2</v>
      </c>
    </row>
    <row r="225" spans="1:14">
      <c r="B225" s="12">
        <f t="shared" si="6"/>
        <v>0</v>
      </c>
      <c r="D225">
        <f>COUNTIF(E$223:N$223,"3")</f>
        <v>0</v>
      </c>
    </row>
    <row r="226" spans="1:14">
      <c r="B226" s="12">
        <f t="shared" si="6"/>
        <v>0</v>
      </c>
      <c r="D226">
        <f>COUNTIF(E$223:N$223,"2")</f>
        <v>0</v>
      </c>
    </row>
    <row r="227" spans="1:14">
      <c r="B227" s="12">
        <f t="shared" si="6"/>
        <v>0</v>
      </c>
      <c r="D227">
        <f>COUNTIF(E$223:N$223,"1")</f>
        <v>0</v>
      </c>
    </row>
    <row r="228" spans="1:14">
      <c r="A228" t="s">
        <v>83</v>
      </c>
      <c r="B228" s="12">
        <f t="shared" si="6"/>
        <v>0.66666666666666663</v>
      </c>
      <c r="C228">
        <f>SUM(D228:D232)</f>
        <v>6</v>
      </c>
      <c r="D228">
        <f>COUNTIF(E$228:N$228,"5")</f>
        <v>4</v>
      </c>
      <c r="E228" t="s">
        <v>105</v>
      </c>
      <c r="F228" t="s">
        <v>105</v>
      </c>
      <c r="G228" t="s">
        <v>105</v>
      </c>
      <c r="H228" t="s">
        <v>106</v>
      </c>
      <c r="I228" t="s">
        <v>109</v>
      </c>
      <c r="J228" t="s">
        <v>105</v>
      </c>
      <c r="K228" t="s">
        <v>106</v>
      </c>
      <c r="L228" t="s">
        <v>106</v>
      </c>
      <c r="M228" t="s">
        <v>109</v>
      </c>
      <c r="N228" t="s">
        <v>106</v>
      </c>
    </row>
    <row r="229" spans="1:14">
      <c r="B229" s="12">
        <f t="shared" si="6"/>
        <v>0.33333333333333331</v>
      </c>
      <c r="D229">
        <f>COUNTIF(E$228:N$228,"4")</f>
        <v>2</v>
      </c>
    </row>
    <row r="230" spans="1:14">
      <c r="B230" s="12">
        <f t="shared" si="6"/>
        <v>0</v>
      </c>
      <c r="D230">
        <f>COUNTIF(E$228:N$228,"3")</f>
        <v>0</v>
      </c>
    </row>
    <row r="231" spans="1:14">
      <c r="B231" s="12">
        <f t="shared" si="6"/>
        <v>0</v>
      </c>
      <c r="D231">
        <f>COUNTIF(E$228:N$228,"2")</f>
        <v>0</v>
      </c>
    </row>
    <row r="232" spans="1:14">
      <c r="B232" s="12">
        <f t="shared" si="6"/>
        <v>0</v>
      </c>
      <c r="D232">
        <f>COUNTIF(E$228:N$228,"1")</f>
        <v>0</v>
      </c>
    </row>
    <row r="233" spans="1:14">
      <c r="A233" t="s">
        <v>84</v>
      </c>
      <c r="B233" s="12">
        <f t="shared" si="6"/>
        <v>0.5</v>
      </c>
      <c r="C233">
        <f>SUM(D233:D237)</f>
        <v>6</v>
      </c>
      <c r="D233">
        <f>COUNTIF(E$233:N$233,"5")</f>
        <v>3</v>
      </c>
      <c r="E233" t="s">
        <v>105</v>
      </c>
      <c r="F233" t="s">
        <v>105</v>
      </c>
      <c r="G233" t="s">
        <v>105</v>
      </c>
      <c r="H233" t="s">
        <v>106</v>
      </c>
      <c r="I233" t="s">
        <v>109</v>
      </c>
      <c r="J233" t="s">
        <v>105</v>
      </c>
      <c r="K233" t="s">
        <v>106</v>
      </c>
      <c r="L233" t="s">
        <v>109</v>
      </c>
      <c r="M233" t="s">
        <v>109</v>
      </c>
      <c r="N233" t="s">
        <v>106</v>
      </c>
    </row>
    <row r="234" spans="1:14">
      <c r="B234" s="12">
        <f t="shared" si="6"/>
        <v>0.5</v>
      </c>
      <c r="D234">
        <f>COUNTIF(E$233:N$233,"4")</f>
        <v>3</v>
      </c>
    </row>
    <row r="235" spans="1:14">
      <c r="B235" s="12">
        <f t="shared" si="6"/>
        <v>0</v>
      </c>
      <c r="D235">
        <f>COUNTIF(E$233:N$233,"3")</f>
        <v>0</v>
      </c>
    </row>
    <row r="236" spans="1:14">
      <c r="B236" s="12">
        <f t="shared" si="6"/>
        <v>0</v>
      </c>
      <c r="D236">
        <f>COUNTIF(E$233:N$233,"2")</f>
        <v>0</v>
      </c>
    </row>
    <row r="237" spans="1:14">
      <c r="B237" s="12">
        <f t="shared" si="6"/>
        <v>0</v>
      </c>
      <c r="D237">
        <f>COUNTIF(E$233:N$233,"1")</f>
        <v>0</v>
      </c>
    </row>
    <row r="238" spans="1:14">
      <c r="A238" t="s">
        <v>85</v>
      </c>
      <c r="B238" s="12">
        <f t="shared" si="6"/>
        <v>0.5</v>
      </c>
      <c r="C238">
        <f>SUM(D238:D242)</f>
        <v>6</v>
      </c>
      <c r="D238">
        <f>COUNTIF(E$238:N$238,"5")</f>
        <v>3</v>
      </c>
      <c r="E238" t="s">
        <v>105</v>
      </c>
      <c r="F238" t="s">
        <v>105</v>
      </c>
      <c r="G238" t="s">
        <v>105</v>
      </c>
      <c r="H238" t="s">
        <v>106</v>
      </c>
      <c r="I238" t="s">
        <v>109</v>
      </c>
      <c r="J238" t="s">
        <v>105</v>
      </c>
      <c r="K238" t="s">
        <v>106</v>
      </c>
      <c r="L238" t="s">
        <v>109</v>
      </c>
      <c r="M238" t="s">
        <v>109</v>
      </c>
      <c r="N238" t="s">
        <v>106</v>
      </c>
    </row>
    <row r="239" spans="1:14">
      <c r="B239" s="12">
        <f t="shared" si="6"/>
        <v>0.5</v>
      </c>
      <c r="D239">
        <f>COUNTIF(E$238:N$238,"4")</f>
        <v>3</v>
      </c>
    </row>
    <row r="240" spans="1:14">
      <c r="B240" s="12">
        <f t="shared" si="6"/>
        <v>0</v>
      </c>
      <c r="D240">
        <f>COUNTIF(E$238:N$238,"3")</f>
        <v>0</v>
      </c>
    </row>
    <row r="241" spans="1:14">
      <c r="B241" s="12">
        <f t="shared" si="6"/>
        <v>0</v>
      </c>
      <c r="D241">
        <f>COUNTIF(E$238:N$238,"2")</f>
        <v>0</v>
      </c>
    </row>
    <row r="242" spans="1:14">
      <c r="B242" s="12">
        <f t="shared" si="6"/>
        <v>0</v>
      </c>
      <c r="D242">
        <f>COUNTIF(E$238:N$238,"1")</f>
        <v>0</v>
      </c>
    </row>
    <row r="243" spans="1:14">
      <c r="A243" t="s">
        <v>86</v>
      </c>
      <c r="B243" s="12">
        <f t="shared" si="6"/>
        <v>0.66666666666666663</v>
      </c>
      <c r="C243">
        <f>SUM(D243:D247)</f>
        <v>6</v>
      </c>
      <c r="D243">
        <f>COUNTIF(E$243:N$243,"5")</f>
        <v>4</v>
      </c>
      <c r="E243" t="s">
        <v>105</v>
      </c>
      <c r="F243" t="s">
        <v>105</v>
      </c>
      <c r="G243" t="s">
        <v>105</v>
      </c>
      <c r="H243" t="s">
        <v>106</v>
      </c>
      <c r="I243" t="s">
        <v>109</v>
      </c>
      <c r="J243" t="s">
        <v>105</v>
      </c>
      <c r="K243" t="s">
        <v>106</v>
      </c>
      <c r="L243" t="s">
        <v>106</v>
      </c>
      <c r="M243" t="s">
        <v>109</v>
      </c>
      <c r="N243" t="s">
        <v>106</v>
      </c>
    </row>
    <row r="244" spans="1:14">
      <c r="B244" s="12">
        <f t="shared" si="6"/>
        <v>0.33333333333333331</v>
      </c>
      <c r="D244">
        <f>COUNTIF(E$243:N$243,"4")</f>
        <v>2</v>
      </c>
    </row>
    <row r="245" spans="1:14">
      <c r="B245" s="12">
        <f t="shared" si="6"/>
        <v>0</v>
      </c>
      <c r="D245">
        <f>COUNTIF(E$243:N$243,"3")</f>
        <v>0</v>
      </c>
    </row>
    <row r="246" spans="1:14">
      <c r="B246" s="12">
        <f t="shared" si="6"/>
        <v>0</v>
      </c>
      <c r="D246">
        <f>COUNTIF(E$243:N$243,"2")</f>
        <v>0</v>
      </c>
    </row>
    <row r="247" spans="1:14">
      <c r="B247" s="12">
        <f t="shared" si="6"/>
        <v>0</v>
      </c>
      <c r="D247">
        <f>COUNTIF(E$243:N$243,"1")</f>
        <v>0</v>
      </c>
    </row>
    <row r="248" spans="1:14">
      <c r="A248" t="s">
        <v>87</v>
      </c>
      <c r="B248" s="12">
        <f t="shared" si="6"/>
        <v>0.66666666666666663</v>
      </c>
      <c r="C248">
        <f>SUM(D248:D252)</f>
        <v>6</v>
      </c>
      <c r="D248">
        <f>COUNTIF(E$248:N$248,"5")</f>
        <v>4</v>
      </c>
      <c r="E248" t="s">
        <v>105</v>
      </c>
      <c r="F248" t="s">
        <v>105</v>
      </c>
      <c r="G248" t="s">
        <v>105</v>
      </c>
      <c r="H248" t="s">
        <v>106</v>
      </c>
      <c r="I248" t="s">
        <v>109</v>
      </c>
      <c r="J248" t="s">
        <v>105</v>
      </c>
      <c r="K248" t="s">
        <v>106</v>
      </c>
      <c r="L248" t="s">
        <v>106</v>
      </c>
      <c r="M248" t="s">
        <v>109</v>
      </c>
      <c r="N248" t="s">
        <v>106</v>
      </c>
    </row>
    <row r="249" spans="1:14">
      <c r="B249" s="12">
        <f t="shared" si="6"/>
        <v>0.33333333333333331</v>
      </c>
      <c r="D249">
        <f>COUNTIF(E$248:N$248,"4")</f>
        <v>2</v>
      </c>
    </row>
    <row r="250" spans="1:14">
      <c r="B250" s="12">
        <f t="shared" si="6"/>
        <v>0</v>
      </c>
      <c r="D250">
        <f>COUNTIF(E$248:N$248,"3")</f>
        <v>0</v>
      </c>
    </row>
    <row r="251" spans="1:14">
      <c r="B251" s="12">
        <f t="shared" si="6"/>
        <v>0</v>
      </c>
      <c r="D251">
        <f>COUNTIF(E$248:N$248,"2")</f>
        <v>0</v>
      </c>
    </row>
    <row r="252" spans="1:14">
      <c r="B252" s="12">
        <f t="shared" si="6"/>
        <v>0</v>
      </c>
      <c r="D252">
        <f>COUNTIF(E$248:N$248,"1")</f>
        <v>0</v>
      </c>
    </row>
    <row r="253" spans="1:14">
      <c r="A253" t="s">
        <v>88</v>
      </c>
      <c r="E253" t="s">
        <v>105</v>
      </c>
      <c r="F253" t="s">
        <v>105</v>
      </c>
      <c r="G253" t="s">
        <v>105</v>
      </c>
      <c r="H253" t="s">
        <v>105</v>
      </c>
      <c r="I253" t="s">
        <v>105</v>
      </c>
      <c r="J253" t="s">
        <v>105</v>
      </c>
      <c r="K253" t="s">
        <v>105</v>
      </c>
      <c r="L253" t="s">
        <v>105</v>
      </c>
      <c r="M253" t="s">
        <v>105</v>
      </c>
      <c r="N253" t="s">
        <v>105</v>
      </c>
    </row>
    <row r="254" spans="1:14">
      <c r="A254" s="7" t="s">
        <v>89</v>
      </c>
      <c r="B254" s="7"/>
      <c r="C254" s="7"/>
      <c r="D254" s="7"/>
      <c r="E254" t="s">
        <v>105</v>
      </c>
      <c r="F254" t="s">
        <v>105</v>
      </c>
      <c r="G254" t="s">
        <v>105</v>
      </c>
      <c r="H254" t="s">
        <v>105</v>
      </c>
      <c r="I254" t="s">
        <v>105</v>
      </c>
      <c r="J254" t="s">
        <v>105</v>
      </c>
      <c r="K254" t="s">
        <v>105</v>
      </c>
      <c r="L254" t="s">
        <v>105</v>
      </c>
      <c r="M254" t="s">
        <v>105</v>
      </c>
      <c r="N254" t="s">
        <v>105</v>
      </c>
    </row>
    <row r="255" spans="1:14">
      <c r="A255" t="s">
        <v>90</v>
      </c>
      <c r="B255" s="11">
        <f>D255/6</f>
        <v>0.16666666666666666</v>
      </c>
      <c r="C255">
        <f>SUM(D255:D257)</f>
        <v>6</v>
      </c>
      <c r="D255">
        <f>COUNTIF(E$255:N$255,"1")</f>
        <v>1</v>
      </c>
      <c r="E255" t="s">
        <v>105</v>
      </c>
      <c r="F255" t="s">
        <v>105</v>
      </c>
      <c r="G255" t="s">
        <v>105</v>
      </c>
      <c r="H255" t="s">
        <v>107</v>
      </c>
      <c r="I255" t="s">
        <v>108</v>
      </c>
      <c r="J255" t="s">
        <v>105</v>
      </c>
      <c r="K255" t="s">
        <v>108</v>
      </c>
      <c r="L255" t="s">
        <v>108</v>
      </c>
      <c r="M255" t="s">
        <v>108</v>
      </c>
      <c r="N255" t="s">
        <v>108</v>
      </c>
    </row>
    <row r="256" spans="1:14">
      <c r="B256" s="11">
        <f t="shared" ref="B256:B299" si="7">D256/6</f>
        <v>0</v>
      </c>
      <c r="D256">
        <f>COUNTIF(E$255:N$255,"2")</f>
        <v>0</v>
      </c>
    </row>
    <row r="257" spans="1:14">
      <c r="B257" s="11">
        <f t="shared" si="7"/>
        <v>0.83333333333333337</v>
      </c>
      <c r="D257">
        <f>COUNTIF(E$255:N$255,"3")</f>
        <v>5</v>
      </c>
    </row>
    <row r="258" spans="1:14">
      <c r="A258" t="s">
        <v>91</v>
      </c>
      <c r="B258" s="11">
        <f t="shared" si="7"/>
        <v>0</v>
      </c>
      <c r="C258">
        <f>SUM(D258:D260)</f>
        <v>6</v>
      </c>
      <c r="D258">
        <f>COUNTIF(E$258:N$258,"1")</f>
        <v>0</v>
      </c>
      <c r="E258" t="s">
        <v>105</v>
      </c>
      <c r="F258" t="s">
        <v>105</v>
      </c>
      <c r="G258" t="s">
        <v>105</v>
      </c>
      <c r="H258" t="s">
        <v>108</v>
      </c>
      <c r="I258" t="s">
        <v>108</v>
      </c>
      <c r="J258" t="s">
        <v>105</v>
      </c>
      <c r="K258" t="s">
        <v>108</v>
      </c>
      <c r="L258" t="s">
        <v>108</v>
      </c>
      <c r="M258" t="s">
        <v>108</v>
      </c>
      <c r="N258" t="s">
        <v>108</v>
      </c>
    </row>
    <row r="259" spans="1:14">
      <c r="B259" s="11">
        <f t="shared" si="7"/>
        <v>0</v>
      </c>
      <c r="D259">
        <f>COUNTIF(E$258:N$258,"2")</f>
        <v>0</v>
      </c>
    </row>
    <row r="260" spans="1:14">
      <c r="B260" s="11">
        <f t="shared" si="7"/>
        <v>1</v>
      </c>
      <c r="D260">
        <f>COUNTIF(E$258:N$258,"3")</f>
        <v>6</v>
      </c>
    </row>
    <row r="261" spans="1:14">
      <c r="A261" t="s">
        <v>92</v>
      </c>
      <c r="B261" s="11">
        <f t="shared" si="7"/>
        <v>0</v>
      </c>
      <c r="C261">
        <f>SUM(D261:D263)</f>
        <v>6</v>
      </c>
      <c r="D261">
        <f>COUNTIF(E$261:N$261,"1")</f>
        <v>0</v>
      </c>
      <c r="E261" t="s">
        <v>105</v>
      </c>
      <c r="F261" t="s">
        <v>105</v>
      </c>
      <c r="G261" t="s">
        <v>105</v>
      </c>
      <c r="H261" t="s">
        <v>108</v>
      </c>
      <c r="I261" t="s">
        <v>108</v>
      </c>
      <c r="J261" t="s">
        <v>105</v>
      </c>
      <c r="K261" t="s">
        <v>108</v>
      </c>
      <c r="L261" t="s">
        <v>108</v>
      </c>
      <c r="M261" t="s">
        <v>108</v>
      </c>
      <c r="N261" t="s">
        <v>108</v>
      </c>
    </row>
    <row r="262" spans="1:14">
      <c r="B262" s="11">
        <f t="shared" si="7"/>
        <v>0</v>
      </c>
      <c r="D262">
        <f>COUNTIF(E$261:N$261,"2")</f>
        <v>0</v>
      </c>
    </row>
    <row r="263" spans="1:14">
      <c r="B263" s="11">
        <f t="shared" si="7"/>
        <v>1</v>
      </c>
      <c r="D263">
        <f>COUNTIF(E$261:N$261,"3")</f>
        <v>6</v>
      </c>
    </row>
    <row r="264" spans="1:14">
      <c r="A264" t="s">
        <v>93</v>
      </c>
      <c r="B264" s="11">
        <f t="shared" si="7"/>
        <v>0.33333333333333331</v>
      </c>
      <c r="C264">
        <f>SUM(D264:D266)</f>
        <v>6</v>
      </c>
      <c r="D264">
        <f>COUNTIF(E$264:N$264,"1")</f>
        <v>2</v>
      </c>
      <c r="E264" t="s">
        <v>105</v>
      </c>
      <c r="F264" t="s">
        <v>105</v>
      </c>
      <c r="G264" t="s">
        <v>105</v>
      </c>
      <c r="H264" t="s">
        <v>107</v>
      </c>
      <c r="I264" t="s">
        <v>108</v>
      </c>
      <c r="J264" t="s">
        <v>105</v>
      </c>
      <c r="K264" t="s">
        <v>107</v>
      </c>
      <c r="L264" t="s">
        <v>108</v>
      </c>
      <c r="M264" t="s">
        <v>108</v>
      </c>
      <c r="N264" t="s">
        <v>108</v>
      </c>
    </row>
    <row r="265" spans="1:14">
      <c r="B265" s="11">
        <f t="shared" si="7"/>
        <v>0</v>
      </c>
      <c r="D265">
        <f>COUNTIF(E$264:N$264,"2")</f>
        <v>0</v>
      </c>
    </row>
    <row r="266" spans="1:14">
      <c r="B266" s="11">
        <f t="shared" si="7"/>
        <v>0.66666666666666663</v>
      </c>
      <c r="D266">
        <f>COUNTIF(E$264:N$264,"3")</f>
        <v>4</v>
      </c>
    </row>
    <row r="267" spans="1:14">
      <c r="A267" t="s">
        <v>94</v>
      </c>
      <c r="B267" s="11">
        <f t="shared" si="7"/>
        <v>0.33333333333333331</v>
      </c>
      <c r="C267">
        <f>SUM(D267:D269)</f>
        <v>6</v>
      </c>
      <c r="D267">
        <f>COUNTIF(E$267:N$267,"1")</f>
        <v>2</v>
      </c>
      <c r="E267" t="s">
        <v>105</v>
      </c>
      <c r="F267" t="s">
        <v>105</v>
      </c>
      <c r="G267" t="s">
        <v>105</v>
      </c>
      <c r="H267" t="s">
        <v>107</v>
      </c>
      <c r="I267" t="s">
        <v>108</v>
      </c>
      <c r="J267" t="s">
        <v>105</v>
      </c>
      <c r="K267" t="s">
        <v>107</v>
      </c>
      <c r="L267" t="s">
        <v>108</v>
      </c>
      <c r="M267" t="s">
        <v>108</v>
      </c>
      <c r="N267" t="s">
        <v>108</v>
      </c>
    </row>
    <row r="268" spans="1:14">
      <c r="B268" s="11">
        <f t="shared" si="7"/>
        <v>0</v>
      </c>
      <c r="D268">
        <f>COUNTIF(E$267:N$267,"2")</f>
        <v>0</v>
      </c>
    </row>
    <row r="269" spans="1:14">
      <c r="B269" s="11">
        <f t="shared" si="7"/>
        <v>0.66666666666666663</v>
      </c>
      <c r="D269">
        <f>COUNTIF(E$267:N$267,"3")</f>
        <v>4</v>
      </c>
    </row>
    <row r="270" spans="1:14">
      <c r="A270" t="s">
        <v>95</v>
      </c>
      <c r="B270" s="11">
        <f t="shared" si="7"/>
        <v>0.33333333333333331</v>
      </c>
      <c r="C270">
        <f>SUM(D270:D272)</f>
        <v>6</v>
      </c>
      <c r="D270">
        <f>COUNTIF(E$270:N$270,"1")</f>
        <v>2</v>
      </c>
      <c r="E270" t="s">
        <v>105</v>
      </c>
      <c r="F270" t="s">
        <v>105</v>
      </c>
      <c r="G270" t="s">
        <v>105</v>
      </c>
      <c r="H270" t="s">
        <v>107</v>
      </c>
      <c r="I270" t="s">
        <v>108</v>
      </c>
      <c r="J270" t="s">
        <v>105</v>
      </c>
      <c r="K270" t="s">
        <v>107</v>
      </c>
      <c r="L270" t="s">
        <v>108</v>
      </c>
      <c r="M270" t="s">
        <v>108</v>
      </c>
      <c r="N270" t="s">
        <v>108</v>
      </c>
    </row>
    <row r="271" spans="1:14">
      <c r="B271" s="11">
        <f t="shared" si="7"/>
        <v>0</v>
      </c>
      <c r="D271">
        <f>COUNTIF(E$270:N$270,"2")</f>
        <v>0</v>
      </c>
    </row>
    <row r="272" spans="1:14">
      <c r="B272" s="11">
        <f t="shared" si="7"/>
        <v>0.66666666666666663</v>
      </c>
      <c r="D272">
        <f>COUNTIF(E$270:N$270,"3")</f>
        <v>4</v>
      </c>
    </row>
    <row r="273" spans="1:14">
      <c r="A273" t="s">
        <v>96</v>
      </c>
      <c r="B273" s="11">
        <f t="shared" si="7"/>
        <v>0.33333333333333331</v>
      </c>
      <c r="C273">
        <f>SUM(D273:D275)</f>
        <v>6</v>
      </c>
      <c r="D273">
        <f>COUNTIF(E$273:N$273,"1")</f>
        <v>2</v>
      </c>
      <c r="E273" t="s">
        <v>105</v>
      </c>
      <c r="F273" t="s">
        <v>105</v>
      </c>
      <c r="G273" t="s">
        <v>105</v>
      </c>
      <c r="H273" t="s">
        <v>107</v>
      </c>
      <c r="I273" t="s">
        <v>108</v>
      </c>
      <c r="J273" t="s">
        <v>105</v>
      </c>
      <c r="K273" t="s">
        <v>107</v>
      </c>
      <c r="L273" t="s">
        <v>108</v>
      </c>
      <c r="M273" t="s">
        <v>108</v>
      </c>
      <c r="N273" t="s">
        <v>108</v>
      </c>
    </row>
    <row r="274" spans="1:14">
      <c r="B274" s="11">
        <f t="shared" si="7"/>
        <v>0</v>
      </c>
      <c r="D274">
        <f>COUNTIF(E$273:N$273,"2")</f>
        <v>0</v>
      </c>
    </row>
    <row r="275" spans="1:14">
      <c r="B275" s="11">
        <f t="shared" si="7"/>
        <v>0.66666666666666663</v>
      </c>
      <c r="D275">
        <f>COUNTIF(E$273:N$273,"3")</f>
        <v>4</v>
      </c>
    </row>
    <row r="276" spans="1:14">
      <c r="A276" t="s">
        <v>97</v>
      </c>
      <c r="B276" s="11">
        <f t="shared" si="7"/>
        <v>0.33333333333333331</v>
      </c>
      <c r="C276">
        <f>SUM(D276:D278)</f>
        <v>6</v>
      </c>
      <c r="D276">
        <f>COUNTIF(E$276:N$276,"1")</f>
        <v>2</v>
      </c>
      <c r="E276" t="s">
        <v>105</v>
      </c>
      <c r="F276" t="s">
        <v>105</v>
      </c>
      <c r="G276" t="s">
        <v>105</v>
      </c>
      <c r="H276" t="s">
        <v>107</v>
      </c>
      <c r="I276" t="s">
        <v>108</v>
      </c>
      <c r="J276" t="s">
        <v>105</v>
      </c>
      <c r="K276" t="s">
        <v>107</v>
      </c>
      <c r="L276" t="s">
        <v>108</v>
      </c>
      <c r="M276" t="s">
        <v>108</v>
      </c>
      <c r="N276" t="s">
        <v>108</v>
      </c>
    </row>
    <row r="277" spans="1:14">
      <c r="B277" s="11">
        <f t="shared" si="7"/>
        <v>0</v>
      </c>
      <c r="D277">
        <f>COUNTIF(E$276:N$276,"2")</f>
        <v>0</v>
      </c>
    </row>
    <row r="278" spans="1:14">
      <c r="B278" s="11">
        <f t="shared" si="7"/>
        <v>0.66666666666666663</v>
      </c>
      <c r="D278">
        <f>COUNTIF(E$276:N$276,"3")</f>
        <v>4</v>
      </c>
    </row>
    <row r="279" spans="1:14">
      <c r="A279" t="s">
        <v>98</v>
      </c>
      <c r="B279" s="11">
        <f t="shared" si="7"/>
        <v>0.33333333333333331</v>
      </c>
      <c r="C279">
        <f>SUM(D279:D281)</f>
        <v>6</v>
      </c>
      <c r="D279">
        <f>COUNTIF(E$279:N$279,"1")</f>
        <v>2</v>
      </c>
      <c r="E279" t="s">
        <v>105</v>
      </c>
      <c r="F279" t="s">
        <v>105</v>
      </c>
      <c r="G279" t="s">
        <v>105</v>
      </c>
      <c r="H279" t="s">
        <v>107</v>
      </c>
      <c r="I279" t="s">
        <v>108</v>
      </c>
      <c r="J279" t="s">
        <v>105</v>
      </c>
      <c r="K279" t="s">
        <v>107</v>
      </c>
      <c r="L279" t="s">
        <v>108</v>
      </c>
      <c r="M279" t="s">
        <v>108</v>
      </c>
      <c r="N279" t="s">
        <v>108</v>
      </c>
    </row>
    <row r="280" spans="1:14">
      <c r="B280" s="11">
        <f t="shared" si="7"/>
        <v>0</v>
      </c>
      <c r="D280">
        <f>COUNTIF(E$279:N$279,"2")</f>
        <v>0</v>
      </c>
    </row>
    <row r="281" spans="1:14">
      <c r="B281" s="11">
        <f t="shared" si="7"/>
        <v>0.66666666666666663</v>
      </c>
      <c r="D281">
        <f>COUNTIF(E$279:N$279,"3")</f>
        <v>4</v>
      </c>
    </row>
    <row r="282" spans="1:14">
      <c r="A282" t="s">
        <v>99</v>
      </c>
      <c r="B282" s="11">
        <f t="shared" si="7"/>
        <v>0.16666666666666666</v>
      </c>
      <c r="C282">
        <f>SUM(D282:D284)</f>
        <v>6</v>
      </c>
      <c r="D282">
        <f>COUNTIF(E$282:N$282,"1")</f>
        <v>1</v>
      </c>
      <c r="E282" t="s">
        <v>105</v>
      </c>
      <c r="F282" t="s">
        <v>105</v>
      </c>
      <c r="G282" t="s">
        <v>105</v>
      </c>
      <c r="H282" t="s">
        <v>107</v>
      </c>
      <c r="I282" t="s">
        <v>108</v>
      </c>
      <c r="J282" t="s">
        <v>105</v>
      </c>
      <c r="K282" t="s">
        <v>108</v>
      </c>
      <c r="L282" t="s">
        <v>108</v>
      </c>
      <c r="M282" t="s">
        <v>108</v>
      </c>
      <c r="N282" t="s">
        <v>108</v>
      </c>
    </row>
    <row r="283" spans="1:14">
      <c r="B283" s="11">
        <f t="shared" si="7"/>
        <v>0</v>
      </c>
      <c r="D283">
        <f>COUNTIF(E$282:N$282,"2")</f>
        <v>0</v>
      </c>
    </row>
    <row r="284" spans="1:14">
      <c r="B284" s="11">
        <f t="shared" si="7"/>
        <v>0.83333333333333337</v>
      </c>
      <c r="D284">
        <f>COUNTIF(E$282:N$282,"3")</f>
        <v>5</v>
      </c>
    </row>
    <row r="285" spans="1:14">
      <c r="A285" t="s">
        <v>100</v>
      </c>
      <c r="B285" s="11">
        <f t="shared" si="7"/>
        <v>0.33333333333333331</v>
      </c>
      <c r="C285">
        <f>SUM(D285:D287)</f>
        <v>6</v>
      </c>
      <c r="D285">
        <f>COUNTIF(E$285:N$285,"1")</f>
        <v>2</v>
      </c>
      <c r="E285" t="s">
        <v>105</v>
      </c>
      <c r="F285" t="s">
        <v>105</v>
      </c>
      <c r="G285" t="s">
        <v>105</v>
      </c>
      <c r="H285" t="s">
        <v>107</v>
      </c>
      <c r="I285" t="s">
        <v>108</v>
      </c>
      <c r="J285" t="s">
        <v>105</v>
      </c>
      <c r="K285" t="s">
        <v>107</v>
      </c>
      <c r="L285" t="s">
        <v>108</v>
      </c>
      <c r="M285" t="s">
        <v>108</v>
      </c>
      <c r="N285" t="s">
        <v>108</v>
      </c>
    </row>
    <row r="286" spans="1:14">
      <c r="B286" s="11">
        <f t="shared" si="7"/>
        <v>0</v>
      </c>
      <c r="D286">
        <f>COUNTIF(E$285:N$285,"2")</f>
        <v>0</v>
      </c>
    </row>
    <row r="287" spans="1:14">
      <c r="B287" s="11">
        <f t="shared" si="7"/>
        <v>0.66666666666666663</v>
      </c>
      <c r="D287">
        <f>COUNTIF(E$285:N$285,"3")</f>
        <v>4</v>
      </c>
    </row>
    <row r="288" spans="1:14">
      <c r="A288" t="s">
        <v>101</v>
      </c>
      <c r="B288" s="11">
        <f t="shared" si="7"/>
        <v>0.16666666666666666</v>
      </c>
      <c r="C288">
        <f>SUM(D288:D290)</f>
        <v>6</v>
      </c>
      <c r="D288">
        <f>COUNTIF(E$288:N$288,"1")</f>
        <v>1</v>
      </c>
      <c r="E288" t="s">
        <v>105</v>
      </c>
      <c r="F288" t="s">
        <v>105</v>
      </c>
      <c r="G288" t="s">
        <v>105</v>
      </c>
      <c r="H288" t="s">
        <v>107</v>
      </c>
      <c r="I288" t="s">
        <v>108</v>
      </c>
      <c r="J288" t="s">
        <v>105</v>
      </c>
      <c r="K288" t="s">
        <v>108</v>
      </c>
      <c r="L288" t="s">
        <v>108</v>
      </c>
      <c r="M288" t="s">
        <v>108</v>
      </c>
      <c r="N288" t="s">
        <v>108</v>
      </c>
    </row>
    <row r="289" spans="1:14">
      <c r="B289" s="11">
        <f t="shared" si="7"/>
        <v>0</v>
      </c>
      <c r="D289">
        <f>COUNTIF(E$288:N$288,"2")</f>
        <v>0</v>
      </c>
    </row>
    <row r="290" spans="1:14">
      <c r="B290" s="11">
        <f t="shared" si="7"/>
        <v>0.83333333333333337</v>
      </c>
      <c r="D290">
        <f>COUNTIF(E$288:N$288,"3")</f>
        <v>5</v>
      </c>
    </row>
    <row r="291" spans="1:14">
      <c r="A291" t="s">
        <v>102</v>
      </c>
      <c r="B291" s="11">
        <f t="shared" si="7"/>
        <v>0.16666666666666666</v>
      </c>
      <c r="C291">
        <f>SUM(D291:D293)</f>
        <v>6</v>
      </c>
      <c r="D291">
        <f>COUNTIF(E$291:N$291,"1")</f>
        <v>1</v>
      </c>
      <c r="E291" t="s">
        <v>105</v>
      </c>
      <c r="F291" t="s">
        <v>105</v>
      </c>
      <c r="G291" t="s">
        <v>105</v>
      </c>
      <c r="H291" t="s">
        <v>107</v>
      </c>
      <c r="I291" t="s">
        <v>108</v>
      </c>
      <c r="J291" t="s">
        <v>105</v>
      </c>
      <c r="K291" t="s">
        <v>108</v>
      </c>
      <c r="L291" t="s">
        <v>108</v>
      </c>
      <c r="M291" t="s">
        <v>108</v>
      </c>
      <c r="N291" t="s">
        <v>108</v>
      </c>
    </row>
    <row r="292" spans="1:14">
      <c r="B292" s="11">
        <f t="shared" si="7"/>
        <v>0</v>
      </c>
      <c r="D292">
        <f>COUNTIF(E$291:N$291,"2")</f>
        <v>0</v>
      </c>
    </row>
    <row r="293" spans="1:14">
      <c r="B293" s="11">
        <f t="shared" si="7"/>
        <v>0.83333333333333337</v>
      </c>
      <c r="D293">
        <f>COUNTIF(E$291:N$291,"3")</f>
        <v>5</v>
      </c>
    </row>
    <row r="294" spans="1:14">
      <c r="A294" t="s">
        <v>103</v>
      </c>
      <c r="B294" s="11">
        <f t="shared" si="7"/>
        <v>0.16666666666666666</v>
      </c>
      <c r="C294">
        <f>SUM(D294:D296)</f>
        <v>6</v>
      </c>
      <c r="D294">
        <f>COUNTIF(E$294:N$294,"1")</f>
        <v>1</v>
      </c>
      <c r="E294" t="s">
        <v>105</v>
      </c>
      <c r="F294" t="s">
        <v>105</v>
      </c>
      <c r="G294" t="s">
        <v>105</v>
      </c>
      <c r="H294" t="s">
        <v>107</v>
      </c>
      <c r="I294" t="s">
        <v>108</v>
      </c>
      <c r="J294" t="s">
        <v>105</v>
      </c>
      <c r="K294" t="s">
        <v>108</v>
      </c>
      <c r="L294" t="s">
        <v>108</v>
      </c>
      <c r="M294" t="s">
        <v>108</v>
      </c>
      <c r="N294" t="s">
        <v>108</v>
      </c>
    </row>
    <row r="295" spans="1:14">
      <c r="B295" s="11">
        <f t="shared" si="7"/>
        <v>0</v>
      </c>
      <c r="D295">
        <f>COUNTIF(E$294:N$294,"2")</f>
        <v>0</v>
      </c>
    </row>
    <row r="296" spans="1:14">
      <c r="B296" s="11">
        <f t="shared" si="7"/>
        <v>0.83333333333333337</v>
      </c>
      <c r="D296">
        <f>COUNTIF(E$294:N$294,"3")</f>
        <v>5</v>
      </c>
    </row>
    <row r="297" spans="1:14">
      <c r="A297" t="s">
        <v>104</v>
      </c>
      <c r="B297" s="11">
        <f t="shared" si="7"/>
        <v>0</v>
      </c>
      <c r="C297">
        <f>SUM(D297:D299)</f>
        <v>6</v>
      </c>
      <c r="D297">
        <f>COUNTIF(E$297:N$297,"1")</f>
        <v>0</v>
      </c>
      <c r="E297" t="s">
        <v>105</v>
      </c>
      <c r="F297" t="s">
        <v>105</v>
      </c>
      <c r="G297" t="s">
        <v>105</v>
      </c>
      <c r="H297" t="s">
        <v>108</v>
      </c>
      <c r="I297" t="s">
        <v>108</v>
      </c>
      <c r="J297" t="s">
        <v>105</v>
      </c>
      <c r="K297" t="s">
        <v>108</v>
      </c>
      <c r="L297" t="s">
        <v>108</v>
      </c>
      <c r="M297" t="s">
        <v>108</v>
      </c>
      <c r="N297" t="s">
        <v>108</v>
      </c>
    </row>
    <row r="298" spans="1:14">
      <c r="B298" s="11">
        <f t="shared" si="7"/>
        <v>0</v>
      </c>
      <c r="D298">
        <f>COUNTIF(E$297:N$297,"2")</f>
        <v>0</v>
      </c>
    </row>
    <row r="299" spans="1:14">
      <c r="B299" s="11">
        <f t="shared" si="7"/>
        <v>1</v>
      </c>
      <c r="D299">
        <f>COUNTIF(E$297:N$297,"3")</f>
        <v>6</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tabSelected="1" workbookViewId="0">
      <selection activeCell="J17" sqref="J16:J17"/>
    </sheetView>
  </sheetViews>
  <sheetFormatPr defaultRowHeight="15"/>
  <cols>
    <col min="1" max="1" width="107.28515625" customWidth="1"/>
    <col min="2" max="2" width="19.42578125" customWidth="1"/>
    <col min="3" max="3" width="12.5703125" customWidth="1"/>
    <col min="4" max="4" width="19.140625" customWidth="1"/>
    <col min="5" max="5" width="16" customWidth="1"/>
    <col min="6" max="6" width="24.140625" customWidth="1"/>
  </cols>
  <sheetData>
    <row r="2" spans="1:6">
      <c r="A2" s="7" t="s">
        <v>175</v>
      </c>
      <c r="B2" s="8" t="s">
        <v>172</v>
      </c>
      <c r="C2" s="8" t="s">
        <v>125</v>
      </c>
      <c r="D2" s="8" t="s">
        <v>124</v>
      </c>
      <c r="E2" s="8" t="s">
        <v>123</v>
      </c>
      <c r="F2" s="8" t="s">
        <v>173</v>
      </c>
    </row>
    <row r="3" spans="1:6">
      <c r="A3" s="9" t="s">
        <v>176</v>
      </c>
      <c r="B3" s="12">
        <v>0.75</v>
      </c>
      <c r="C3" s="12">
        <v>0.25</v>
      </c>
      <c r="D3" s="12">
        <v>0</v>
      </c>
      <c r="E3" s="12">
        <v>0</v>
      </c>
      <c r="F3" s="12">
        <v>0</v>
      </c>
    </row>
    <row r="4" spans="1:6">
      <c r="A4" s="9" t="s">
        <v>177</v>
      </c>
      <c r="B4" s="12">
        <v>0.5</v>
      </c>
      <c r="C4" s="12">
        <v>0.5</v>
      </c>
      <c r="D4" s="12">
        <v>0</v>
      </c>
      <c r="E4" s="12">
        <v>0</v>
      </c>
      <c r="F4" s="12">
        <v>0</v>
      </c>
    </row>
    <row r="5" spans="1:6">
      <c r="A5" s="9" t="s">
        <v>178</v>
      </c>
      <c r="B5" s="11">
        <v>0.625</v>
      </c>
      <c r="C5" s="11">
        <v>0.375</v>
      </c>
      <c r="D5" s="12">
        <v>0</v>
      </c>
      <c r="E5" s="12">
        <v>0</v>
      </c>
      <c r="F5" s="12">
        <v>0</v>
      </c>
    </row>
    <row r="6" spans="1:6">
      <c r="A6" s="9" t="s">
        <v>179</v>
      </c>
      <c r="B6" s="11">
        <v>0.375</v>
      </c>
      <c r="C6" s="11">
        <v>0.625</v>
      </c>
      <c r="D6" s="12">
        <v>0</v>
      </c>
      <c r="E6" s="12">
        <v>0</v>
      </c>
      <c r="F6" s="12">
        <v>0</v>
      </c>
    </row>
    <row r="7" spans="1:6">
      <c r="A7" s="9" t="s">
        <v>180</v>
      </c>
      <c r="B7" s="12">
        <v>0.5</v>
      </c>
      <c r="C7" s="12">
        <v>0.5</v>
      </c>
      <c r="D7" s="12">
        <v>0</v>
      </c>
      <c r="E7" s="12">
        <v>0</v>
      </c>
      <c r="F7" s="12">
        <v>0</v>
      </c>
    </row>
    <row r="8" spans="1:6">
      <c r="A8" s="9" t="s">
        <v>181</v>
      </c>
      <c r="B8" s="12">
        <v>0.5</v>
      </c>
      <c r="C8" s="11">
        <v>0.375</v>
      </c>
      <c r="D8" s="11">
        <v>0.125</v>
      </c>
      <c r="E8" s="12">
        <v>0</v>
      </c>
      <c r="F8" s="12">
        <v>0</v>
      </c>
    </row>
    <row r="9" spans="1:6">
      <c r="A9" s="9" t="s">
        <v>182</v>
      </c>
      <c r="B9" s="11">
        <v>0.625</v>
      </c>
      <c r="C9" s="11">
        <v>0.375</v>
      </c>
      <c r="D9" s="12">
        <v>0</v>
      </c>
      <c r="E9" s="12">
        <v>0</v>
      </c>
      <c r="F9" s="12">
        <v>0</v>
      </c>
    </row>
    <row r="10" spans="1:6">
      <c r="A10" s="9" t="s">
        <v>183</v>
      </c>
      <c r="B10" s="11">
        <v>0.625</v>
      </c>
      <c r="C10" s="11">
        <v>0.375</v>
      </c>
      <c r="D10" s="12">
        <v>0</v>
      </c>
      <c r="E10" s="12">
        <v>0</v>
      </c>
      <c r="F10" s="12">
        <v>0</v>
      </c>
    </row>
    <row r="11" spans="1:6">
      <c r="A11" s="9" t="s">
        <v>184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E7" sqref="E7"/>
    </sheetView>
  </sheetViews>
  <sheetFormatPr defaultRowHeight="15"/>
  <cols>
    <col min="1" max="1" width="130" customWidth="1"/>
    <col min="3" max="3" width="14.140625" customWidth="1"/>
  </cols>
  <sheetData>
    <row r="2" spans="1:3">
      <c r="A2" s="7" t="s">
        <v>185</v>
      </c>
      <c r="B2" s="8" t="s">
        <v>138</v>
      </c>
      <c r="C2" s="8" t="s">
        <v>140</v>
      </c>
    </row>
    <row r="3" spans="1:3">
      <c r="A3" s="9" t="s">
        <v>186</v>
      </c>
      <c r="B3" s="10">
        <v>1</v>
      </c>
      <c r="C3" s="10">
        <v>0</v>
      </c>
    </row>
    <row r="4" spans="1:3">
      <c r="A4" s="9" t="s">
        <v>187</v>
      </c>
      <c r="B4" s="10">
        <v>1</v>
      </c>
      <c r="C4" s="10">
        <v>0</v>
      </c>
    </row>
    <row r="5" spans="1:3">
      <c r="A5" s="9" t="s">
        <v>188</v>
      </c>
      <c r="B5" s="10">
        <v>1</v>
      </c>
      <c r="C5" s="10">
        <v>0</v>
      </c>
    </row>
    <row r="6" spans="1:3">
      <c r="A6" s="9" t="s">
        <v>189</v>
      </c>
      <c r="B6" s="10">
        <v>1</v>
      </c>
      <c r="C6" s="10">
        <v>0</v>
      </c>
    </row>
    <row r="7" spans="1:3">
      <c r="A7" s="9" t="s">
        <v>190</v>
      </c>
      <c r="B7" s="10">
        <v>1</v>
      </c>
      <c r="C7" s="10">
        <v>0</v>
      </c>
    </row>
    <row r="8" spans="1:3">
      <c r="A8" s="9" t="s">
        <v>191</v>
      </c>
      <c r="B8" s="10">
        <v>1</v>
      </c>
      <c r="C8" s="10">
        <v>0</v>
      </c>
    </row>
    <row r="9" spans="1:3">
      <c r="A9" s="9" t="s">
        <v>192</v>
      </c>
      <c r="B9" s="10">
        <v>1</v>
      </c>
      <c r="C9" s="10">
        <v>0</v>
      </c>
    </row>
    <row r="10" spans="1:3">
      <c r="A10" s="9" t="s">
        <v>193</v>
      </c>
      <c r="B10" s="10">
        <v>1</v>
      </c>
      <c r="C10" s="10">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topLeftCell="A7" workbookViewId="0">
      <selection activeCell="H30" sqref="H30"/>
    </sheetView>
  </sheetViews>
  <sheetFormatPr defaultRowHeight="15"/>
  <cols>
    <col min="1" max="1" width="141.7109375" customWidth="1"/>
    <col min="3" max="3" width="13.7109375" customWidth="1"/>
  </cols>
  <sheetData>
    <row r="2" spans="1:3">
      <c r="A2" s="7" t="s">
        <v>194</v>
      </c>
      <c r="B2" s="8" t="s">
        <v>138</v>
      </c>
      <c r="C2" s="8" t="s">
        <v>140</v>
      </c>
    </row>
    <row r="3" spans="1:3">
      <c r="A3" s="9" t="s">
        <v>195</v>
      </c>
      <c r="B3" s="10">
        <v>1</v>
      </c>
      <c r="C3" s="10">
        <v>0</v>
      </c>
    </row>
    <row r="4" spans="1:3">
      <c r="A4" s="9" t="s">
        <v>196</v>
      </c>
      <c r="B4" s="10">
        <v>1</v>
      </c>
      <c r="C4" s="10">
        <v>0</v>
      </c>
    </row>
    <row r="5" spans="1:3">
      <c r="A5" s="9" t="s">
        <v>197</v>
      </c>
      <c r="B5" s="10">
        <v>1</v>
      </c>
      <c r="C5" s="10">
        <v>0</v>
      </c>
    </row>
    <row r="6" spans="1:3">
      <c r="A6" s="9" t="s">
        <v>198</v>
      </c>
      <c r="B6" s="10">
        <v>1</v>
      </c>
      <c r="C6" s="10">
        <v>0</v>
      </c>
    </row>
    <row r="7" spans="1:3">
      <c r="A7" s="9" t="s">
        <v>199</v>
      </c>
      <c r="B7" s="10">
        <v>1</v>
      </c>
      <c r="C7" s="10">
        <v>0</v>
      </c>
    </row>
    <row r="8" spans="1:3">
      <c r="A8" s="9" t="s">
        <v>200</v>
      </c>
      <c r="B8" s="10">
        <v>1</v>
      </c>
      <c r="C8" s="10">
        <v>0</v>
      </c>
    </row>
    <row r="9" spans="1:3">
      <c r="A9" s="9" t="s">
        <v>201</v>
      </c>
      <c r="B9" s="10">
        <v>1</v>
      </c>
      <c r="C9" s="10">
        <v>0</v>
      </c>
    </row>
    <row r="10" spans="1:3">
      <c r="A10" s="9" t="s">
        <v>202</v>
      </c>
      <c r="B10" s="10">
        <v>1</v>
      </c>
      <c r="C10" s="10">
        <v>0</v>
      </c>
    </row>
    <row r="11" spans="1:3">
      <c r="A11" t="s">
        <v>41</v>
      </c>
      <c r="B11" s="10"/>
      <c r="C11" s="1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topLeftCell="A16" workbookViewId="0">
      <selection activeCell="H22" sqref="H22"/>
    </sheetView>
  </sheetViews>
  <sheetFormatPr defaultRowHeight="15"/>
  <cols>
    <col min="1" max="1" width="118.42578125" customWidth="1"/>
    <col min="2" max="2" width="18.5703125" customWidth="1"/>
    <col min="3" max="3" width="10.42578125" customWidth="1"/>
    <col min="4" max="4" width="18" customWidth="1"/>
    <col min="5" max="5" width="16.7109375" customWidth="1"/>
    <col min="6" max="6" width="23.5703125" customWidth="1"/>
  </cols>
  <sheetData>
    <row r="2" spans="1:6">
      <c r="A2" s="7" t="s">
        <v>203</v>
      </c>
    </row>
    <row r="3" spans="1:6">
      <c r="A3" t="s">
        <v>43</v>
      </c>
    </row>
    <row r="4" spans="1:6">
      <c r="A4" s="7" t="s">
        <v>44</v>
      </c>
      <c r="B4" s="8" t="s">
        <v>172</v>
      </c>
      <c r="C4" s="8" t="s">
        <v>125</v>
      </c>
      <c r="D4" s="8" t="s">
        <v>124</v>
      </c>
      <c r="E4" s="8" t="s">
        <v>123</v>
      </c>
      <c r="F4" s="8" t="s">
        <v>173</v>
      </c>
    </row>
    <row r="5" spans="1:6">
      <c r="A5" s="9" t="s">
        <v>204</v>
      </c>
      <c r="B5" s="11">
        <v>0.5714285714285714</v>
      </c>
      <c r="C5" s="11">
        <v>0.42857142857142855</v>
      </c>
      <c r="D5" s="10">
        <v>0</v>
      </c>
      <c r="E5" s="10">
        <v>0</v>
      </c>
      <c r="F5" s="10">
        <v>0</v>
      </c>
    </row>
    <row r="6" spans="1:6">
      <c r="A6" s="9" t="s">
        <v>205</v>
      </c>
      <c r="B6" s="11">
        <v>0.7142857142857143</v>
      </c>
      <c r="C6" s="11">
        <v>0.2857142857142857</v>
      </c>
      <c r="D6" s="10">
        <v>0</v>
      </c>
      <c r="E6" s="10">
        <v>0</v>
      </c>
      <c r="F6" s="10">
        <v>0</v>
      </c>
    </row>
    <row r="7" spans="1:6">
      <c r="A7" s="9" t="s">
        <v>206</v>
      </c>
      <c r="B7" s="11">
        <v>0.42857142857142855</v>
      </c>
      <c r="C7" s="11">
        <v>0.5714285714285714</v>
      </c>
      <c r="D7" s="10">
        <v>0</v>
      </c>
      <c r="E7" s="10">
        <v>0</v>
      </c>
      <c r="F7" s="10">
        <v>0</v>
      </c>
    </row>
    <row r="8" spans="1:6">
      <c r="A8" s="9" t="s">
        <v>207</v>
      </c>
      <c r="B8" s="11">
        <v>0.42857142857142855</v>
      </c>
      <c r="C8" s="11">
        <v>0.5714285714285714</v>
      </c>
      <c r="D8" s="10">
        <v>0</v>
      </c>
      <c r="E8" s="10">
        <v>0</v>
      </c>
      <c r="F8" s="10">
        <v>0</v>
      </c>
    </row>
    <row r="9" spans="1:6">
      <c r="A9" s="9" t="s">
        <v>208</v>
      </c>
      <c r="B9" s="11">
        <v>0.42857142857142855</v>
      </c>
      <c r="C9" s="11">
        <v>0.5714285714285714</v>
      </c>
      <c r="D9" s="10">
        <v>0</v>
      </c>
      <c r="E9" s="10">
        <v>0</v>
      </c>
      <c r="F9" s="10">
        <v>0</v>
      </c>
    </row>
    <row r="10" spans="1:6">
      <c r="A10" s="9" t="s">
        <v>209</v>
      </c>
      <c r="B10" s="11">
        <v>0.7142857142857143</v>
      </c>
      <c r="C10" s="11">
        <v>0.2857142857142857</v>
      </c>
      <c r="D10" s="10">
        <v>0</v>
      </c>
      <c r="E10" s="10">
        <v>0</v>
      </c>
      <c r="F10" s="10">
        <v>0</v>
      </c>
    </row>
    <row r="11" spans="1:6">
      <c r="A11" s="9" t="s">
        <v>210</v>
      </c>
      <c r="B11" s="11">
        <v>0.5714285714285714</v>
      </c>
      <c r="C11" s="11">
        <v>0.42857142857142855</v>
      </c>
      <c r="D11" s="10">
        <v>0</v>
      </c>
      <c r="E11" s="10">
        <v>0</v>
      </c>
      <c r="F11" s="10">
        <v>0</v>
      </c>
    </row>
    <row r="12" spans="1:6">
      <c r="A12" s="9" t="s">
        <v>211</v>
      </c>
      <c r="B12" s="11">
        <v>0.42857142857142855</v>
      </c>
      <c r="C12" s="11">
        <v>0.5714285714285714</v>
      </c>
      <c r="D12" s="10">
        <v>0</v>
      </c>
      <c r="E12" s="10">
        <v>0</v>
      </c>
      <c r="F12" s="10">
        <v>0</v>
      </c>
    </row>
    <row r="13" spans="1:6">
      <c r="A13" s="9" t="s">
        <v>212</v>
      </c>
      <c r="B13" s="11">
        <v>0.42857142857142855</v>
      </c>
      <c r="C13" s="11">
        <v>0.5714285714285714</v>
      </c>
      <c r="D13" s="10">
        <v>0</v>
      </c>
      <c r="E13" s="10">
        <v>0</v>
      </c>
      <c r="F13" s="10">
        <v>0</v>
      </c>
    </row>
    <row r="14" spans="1:6">
      <c r="A14" s="9" t="s">
        <v>213</v>
      </c>
      <c r="B14" s="11">
        <v>0.7142857142857143</v>
      </c>
      <c r="C14" s="11">
        <v>0.2857142857142857</v>
      </c>
      <c r="D14" s="10">
        <v>0</v>
      </c>
      <c r="E14" s="10">
        <v>0</v>
      </c>
      <c r="F14" s="10">
        <v>0</v>
      </c>
    </row>
    <row r="15" spans="1:6">
      <c r="A15" s="9" t="s">
        <v>214</v>
      </c>
      <c r="B15" s="11">
        <v>0.42857142857142855</v>
      </c>
      <c r="C15" s="11">
        <v>0.5714285714285714</v>
      </c>
      <c r="D15" s="10">
        <v>0</v>
      </c>
      <c r="E15" s="10">
        <v>0</v>
      </c>
      <c r="F15" s="10">
        <v>0</v>
      </c>
    </row>
    <row r="16" spans="1:6">
      <c r="A16" s="9" t="s">
        <v>215</v>
      </c>
      <c r="B16" s="11">
        <v>0.5714285714285714</v>
      </c>
      <c r="C16" s="11">
        <v>0.42857142857142855</v>
      </c>
      <c r="D16" s="10">
        <v>0</v>
      </c>
      <c r="E16" s="10">
        <v>0</v>
      </c>
      <c r="F16" s="10">
        <v>0</v>
      </c>
    </row>
    <row r="17" spans="1:6">
      <c r="A17" s="9" t="s">
        <v>216</v>
      </c>
      <c r="B17" s="11">
        <v>0.7142857142857143</v>
      </c>
      <c r="C17" s="11">
        <v>0.2857142857142857</v>
      </c>
      <c r="D17" s="10">
        <v>0</v>
      </c>
      <c r="E17" s="10">
        <v>0</v>
      </c>
      <c r="F17" s="10">
        <v>0</v>
      </c>
    </row>
    <row r="18" spans="1:6">
      <c r="A18" s="9" t="s">
        <v>217</v>
      </c>
      <c r="B18" s="11">
        <v>0.5714285714285714</v>
      </c>
      <c r="C18" s="11">
        <v>0.42857142857142855</v>
      </c>
      <c r="D18" s="10">
        <v>0</v>
      </c>
      <c r="E18" s="10">
        <v>0</v>
      </c>
      <c r="F18" s="10">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4"/>
  <sheetViews>
    <sheetView workbookViewId="0">
      <selection activeCell="N27" sqref="N27"/>
    </sheetView>
  </sheetViews>
  <sheetFormatPr defaultRowHeight="15"/>
  <cols>
    <col min="1" max="1" width="86" customWidth="1"/>
  </cols>
  <sheetData>
    <row r="2" spans="1:3">
      <c r="A2" s="7"/>
    </row>
    <row r="3" spans="1:3">
      <c r="A3" s="7" t="s">
        <v>218</v>
      </c>
      <c r="B3" s="9" t="s">
        <v>174</v>
      </c>
      <c r="C3" s="9" t="s">
        <v>111</v>
      </c>
    </row>
    <row r="4" spans="1:3">
      <c r="A4" s="9" t="s">
        <v>219</v>
      </c>
      <c r="B4" s="10">
        <v>1</v>
      </c>
      <c r="C4" s="10">
        <v>0</v>
      </c>
    </row>
    <row r="5" spans="1:3">
      <c r="A5" s="9" t="s">
        <v>220</v>
      </c>
      <c r="B5" s="10">
        <v>1</v>
      </c>
      <c r="C5" s="10">
        <v>0</v>
      </c>
    </row>
    <row r="6" spans="1:3">
      <c r="A6" s="9" t="s">
        <v>221</v>
      </c>
      <c r="B6" s="10">
        <v>1</v>
      </c>
      <c r="C6" s="10">
        <v>0</v>
      </c>
    </row>
    <row r="7" spans="1:3">
      <c r="A7" s="9" t="s">
        <v>222</v>
      </c>
      <c r="B7" s="10">
        <v>1</v>
      </c>
      <c r="C7" s="10">
        <v>0</v>
      </c>
    </row>
    <row r="8" spans="1:3">
      <c r="A8" s="9" t="s">
        <v>223</v>
      </c>
      <c r="B8" s="10">
        <v>1</v>
      </c>
      <c r="C8" s="10">
        <v>0</v>
      </c>
    </row>
    <row r="9" spans="1:3">
      <c r="A9" s="9" t="s">
        <v>224</v>
      </c>
      <c r="B9" s="10">
        <v>1</v>
      </c>
      <c r="C9" s="10">
        <v>0</v>
      </c>
    </row>
    <row r="10" spans="1:3">
      <c r="A10" s="9" t="s">
        <v>225</v>
      </c>
      <c r="B10" s="10">
        <v>1</v>
      </c>
      <c r="C10" s="10">
        <v>0</v>
      </c>
    </row>
    <row r="11" spans="1:3">
      <c r="A11" s="9" t="s">
        <v>226</v>
      </c>
      <c r="B11" s="10">
        <v>1</v>
      </c>
      <c r="C11" s="10">
        <v>0</v>
      </c>
    </row>
    <row r="12" spans="1:3">
      <c r="A12" s="9" t="s">
        <v>227</v>
      </c>
      <c r="B12" s="10">
        <v>1</v>
      </c>
      <c r="C12" s="10">
        <v>0</v>
      </c>
    </row>
    <row r="13" spans="1:3">
      <c r="A13" s="9" t="s">
        <v>228</v>
      </c>
      <c r="B13" s="10">
        <v>1</v>
      </c>
      <c r="C13" s="10">
        <v>0</v>
      </c>
    </row>
    <row r="14" spans="1:3">
      <c r="A14" s="9" t="s">
        <v>229</v>
      </c>
      <c r="B14" s="10">
        <v>1</v>
      </c>
      <c r="C14" s="10">
        <v>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
  <sheetViews>
    <sheetView topLeftCell="A10" workbookViewId="0">
      <selection activeCell="I16" sqref="I16"/>
    </sheetView>
  </sheetViews>
  <sheetFormatPr defaultRowHeight="15"/>
  <cols>
    <col min="1" max="1" width="115.5703125" customWidth="1"/>
    <col min="2" max="2" width="16.42578125" customWidth="1"/>
    <col min="4" max="4" width="17.28515625" customWidth="1"/>
    <col min="5" max="5" width="18" customWidth="1"/>
    <col min="6" max="6" width="20.5703125" customWidth="1"/>
  </cols>
  <sheetData>
    <row r="2" spans="1:6">
      <c r="A2" s="7" t="s">
        <v>230</v>
      </c>
    </row>
    <row r="3" spans="1:6">
      <c r="A3" t="s">
        <v>73</v>
      </c>
    </row>
    <row r="4" spans="1:6">
      <c r="A4" t="s">
        <v>74</v>
      </c>
      <c r="B4" s="8" t="s">
        <v>172</v>
      </c>
      <c r="C4" s="8" t="s">
        <v>125</v>
      </c>
      <c r="D4" s="8" t="s">
        <v>124</v>
      </c>
      <c r="E4" s="8" t="s">
        <v>123</v>
      </c>
      <c r="F4" s="8" t="s">
        <v>173</v>
      </c>
    </row>
    <row r="5" spans="1:6">
      <c r="A5" s="9" t="s">
        <v>231</v>
      </c>
      <c r="B5" s="12">
        <v>0.5</v>
      </c>
      <c r="C5" s="12">
        <v>0.5</v>
      </c>
      <c r="D5" s="10">
        <v>0</v>
      </c>
      <c r="E5" s="10">
        <v>0</v>
      </c>
      <c r="F5" s="10">
        <v>0</v>
      </c>
    </row>
    <row r="6" spans="1:6">
      <c r="A6" s="9" t="s">
        <v>232</v>
      </c>
      <c r="B6" s="11">
        <v>0.66666666666666663</v>
      </c>
      <c r="C6" s="11">
        <v>0.33333333333333331</v>
      </c>
      <c r="D6" s="10">
        <v>0</v>
      </c>
      <c r="E6" s="10">
        <v>0</v>
      </c>
      <c r="F6" s="10">
        <v>0</v>
      </c>
    </row>
    <row r="7" spans="1:6">
      <c r="A7" s="9" t="s">
        <v>233</v>
      </c>
      <c r="B7" s="11">
        <v>0.66666666666666663</v>
      </c>
      <c r="C7" s="11">
        <v>0.33333333333333331</v>
      </c>
      <c r="D7" s="10">
        <v>0</v>
      </c>
      <c r="E7" s="10">
        <v>0</v>
      </c>
      <c r="F7" s="10">
        <v>0</v>
      </c>
    </row>
    <row r="8" spans="1:6">
      <c r="A8" s="9" t="s">
        <v>234</v>
      </c>
      <c r="B8" s="12">
        <v>0.5</v>
      </c>
      <c r="C8" s="12">
        <v>0.5</v>
      </c>
      <c r="D8" s="10">
        <v>0</v>
      </c>
      <c r="E8" s="10">
        <v>0</v>
      </c>
      <c r="F8" s="10">
        <v>0</v>
      </c>
    </row>
    <row r="9" spans="1:6">
      <c r="A9" s="9" t="s">
        <v>235</v>
      </c>
      <c r="B9" s="12">
        <v>0.5</v>
      </c>
      <c r="C9" s="12">
        <v>0.5</v>
      </c>
      <c r="D9" s="10">
        <v>0</v>
      </c>
      <c r="E9" s="10">
        <v>0</v>
      </c>
      <c r="F9" s="10">
        <v>0</v>
      </c>
    </row>
    <row r="10" spans="1:6">
      <c r="A10" s="9" t="s">
        <v>236</v>
      </c>
      <c r="B10" s="12">
        <v>0.5</v>
      </c>
      <c r="C10" s="12">
        <v>0.5</v>
      </c>
      <c r="D10" s="10">
        <v>0</v>
      </c>
      <c r="E10" s="10">
        <v>0</v>
      </c>
      <c r="F10" s="10">
        <v>0</v>
      </c>
    </row>
    <row r="11" spans="1:6">
      <c r="A11" s="9" t="s">
        <v>237</v>
      </c>
      <c r="B11" s="12">
        <v>0.5</v>
      </c>
      <c r="C11" s="12">
        <v>0.5</v>
      </c>
      <c r="D11" s="10">
        <v>0</v>
      </c>
      <c r="E11" s="10">
        <v>0</v>
      </c>
      <c r="F11" s="10">
        <v>0</v>
      </c>
    </row>
    <row r="12" spans="1:6">
      <c r="A12" s="9" t="s">
        <v>238</v>
      </c>
      <c r="B12" s="11">
        <v>0.66666666666666663</v>
      </c>
      <c r="C12" s="11">
        <v>0.33333333333333331</v>
      </c>
      <c r="D12" s="10">
        <v>0</v>
      </c>
      <c r="E12" s="10">
        <v>0</v>
      </c>
      <c r="F12" s="10">
        <v>0</v>
      </c>
    </row>
    <row r="13" spans="1:6">
      <c r="A13" s="9" t="s">
        <v>239</v>
      </c>
      <c r="B13" s="11">
        <v>0.66666666666666663</v>
      </c>
      <c r="C13" s="11">
        <v>0.33333333333333331</v>
      </c>
      <c r="D13" s="10">
        <v>0</v>
      </c>
      <c r="E13" s="10">
        <v>0</v>
      </c>
      <c r="F13" s="10">
        <v>0</v>
      </c>
    </row>
    <row r="14" spans="1:6">
      <c r="A14" s="9" t="s">
        <v>240</v>
      </c>
      <c r="B14" s="12">
        <v>0.5</v>
      </c>
      <c r="C14" s="12">
        <v>0.5</v>
      </c>
      <c r="D14" s="10">
        <v>0</v>
      </c>
      <c r="E14" s="10">
        <v>0</v>
      </c>
      <c r="F14" s="10">
        <v>0</v>
      </c>
    </row>
    <row r="15" spans="1:6">
      <c r="A15" s="9" t="s">
        <v>241</v>
      </c>
      <c r="B15" s="12">
        <v>0.5</v>
      </c>
      <c r="C15" s="12">
        <v>0.5</v>
      </c>
      <c r="D15" s="10">
        <v>0</v>
      </c>
      <c r="E15" s="10">
        <v>0</v>
      </c>
      <c r="F15" s="10">
        <v>0</v>
      </c>
    </row>
    <row r="16" spans="1:6">
      <c r="A16" s="9" t="s">
        <v>242</v>
      </c>
      <c r="B16" s="11">
        <v>0.66666666666666663</v>
      </c>
      <c r="C16" s="11">
        <v>0.33333333333333331</v>
      </c>
      <c r="D16" s="10">
        <v>0</v>
      </c>
      <c r="E16" s="10">
        <v>0</v>
      </c>
      <c r="F16" s="10">
        <v>0</v>
      </c>
    </row>
    <row r="17" spans="1:6">
      <c r="A17" s="9" t="s">
        <v>243</v>
      </c>
      <c r="B17" s="11">
        <v>0.66666666666666663</v>
      </c>
      <c r="C17" s="11">
        <v>0.33333333333333331</v>
      </c>
      <c r="D17" s="10">
        <v>0</v>
      </c>
      <c r="E17" s="10">
        <v>0</v>
      </c>
      <c r="F17" s="10">
        <v>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13" workbookViewId="0">
      <selection activeCell="A2" sqref="A2:D17"/>
    </sheetView>
  </sheetViews>
  <sheetFormatPr defaultRowHeight="15"/>
  <cols>
    <col min="1" max="1" width="81" customWidth="1"/>
    <col min="3" max="3" width="15.28515625" customWidth="1"/>
    <col min="4" max="4" width="33.28515625" customWidth="1"/>
  </cols>
  <sheetData>
    <row r="1" spans="1:4">
      <c r="A1" s="9" t="s">
        <v>244</v>
      </c>
    </row>
    <row r="2" spans="1:4">
      <c r="A2" s="7" t="s">
        <v>89</v>
      </c>
      <c r="B2" s="9" t="s">
        <v>147</v>
      </c>
      <c r="C2" s="9" t="s">
        <v>145</v>
      </c>
      <c r="D2" s="9" t="s">
        <v>143</v>
      </c>
    </row>
    <row r="3" spans="1:4">
      <c r="A3" s="9" t="s">
        <v>245</v>
      </c>
      <c r="B3" s="11">
        <v>0.16666666666666666</v>
      </c>
      <c r="C3" s="10">
        <v>0</v>
      </c>
      <c r="D3" s="11">
        <v>0.83333333333333337</v>
      </c>
    </row>
    <row r="4" spans="1:4">
      <c r="A4" s="9" t="s">
        <v>246</v>
      </c>
      <c r="B4" s="10">
        <v>0</v>
      </c>
      <c r="C4" s="10">
        <v>0</v>
      </c>
      <c r="D4" s="10">
        <v>1</v>
      </c>
    </row>
    <row r="5" spans="1:4">
      <c r="A5" s="9" t="s">
        <v>247</v>
      </c>
      <c r="B5" s="10">
        <v>0</v>
      </c>
      <c r="C5" s="10">
        <v>0</v>
      </c>
      <c r="D5" s="10">
        <v>1</v>
      </c>
    </row>
    <row r="6" spans="1:4">
      <c r="A6" s="9" t="s">
        <v>248</v>
      </c>
      <c r="B6" s="11">
        <v>0.33333333333333331</v>
      </c>
      <c r="C6" s="10">
        <v>0</v>
      </c>
      <c r="D6" s="11">
        <v>0.66666666666666663</v>
      </c>
    </row>
    <row r="7" spans="1:4">
      <c r="A7" s="9" t="s">
        <v>249</v>
      </c>
      <c r="B7" s="11">
        <v>0.33333333333333331</v>
      </c>
      <c r="C7" s="10">
        <v>0</v>
      </c>
      <c r="D7" s="11">
        <v>0.66666666666666663</v>
      </c>
    </row>
    <row r="8" spans="1:4">
      <c r="A8" s="9" t="s">
        <v>250</v>
      </c>
      <c r="B8" s="11">
        <v>0.33333333333333331</v>
      </c>
      <c r="C8" s="10">
        <v>0</v>
      </c>
      <c r="D8" s="11">
        <v>0.66666666666666663</v>
      </c>
    </row>
    <row r="9" spans="1:4">
      <c r="A9" s="9" t="s">
        <v>251</v>
      </c>
      <c r="B9" s="11">
        <v>0.33333333333333331</v>
      </c>
      <c r="C9" s="10">
        <v>0</v>
      </c>
      <c r="D9" s="11">
        <v>0.66666666666666663</v>
      </c>
    </row>
    <row r="10" spans="1:4">
      <c r="A10" s="9" t="s">
        <v>252</v>
      </c>
      <c r="B10" s="11">
        <v>0.33333333333333331</v>
      </c>
      <c r="C10" s="10">
        <v>0</v>
      </c>
      <c r="D10" s="11">
        <v>0.66666666666666663</v>
      </c>
    </row>
    <row r="11" spans="1:4">
      <c r="A11" s="9" t="s">
        <v>253</v>
      </c>
      <c r="B11" s="11">
        <v>0.33333333333333331</v>
      </c>
      <c r="C11" s="10">
        <v>0</v>
      </c>
      <c r="D11" s="11">
        <v>0.66666666666666663</v>
      </c>
    </row>
    <row r="12" spans="1:4">
      <c r="A12" s="9" t="s">
        <v>254</v>
      </c>
      <c r="B12" s="11">
        <v>0.16666666666666666</v>
      </c>
      <c r="C12" s="10">
        <v>0</v>
      </c>
      <c r="D12" s="11">
        <v>0.83333333333333337</v>
      </c>
    </row>
    <row r="13" spans="1:4">
      <c r="A13" s="9" t="s">
        <v>255</v>
      </c>
      <c r="B13" s="11">
        <v>0.33333333333333331</v>
      </c>
      <c r="C13" s="10">
        <v>0</v>
      </c>
      <c r="D13" s="11">
        <v>0.66666666666666663</v>
      </c>
    </row>
    <row r="14" spans="1:4">
      <c r="A14" s="9" t="s">
        <v>256</v>
      </c>
      <c r="B14" s="11">
        <v>0.16666666666666666</v>
      </c>
      <c r="C14" s="10">
        <v>0</v>
      </c>
      <c r="D14" s="11">
        <v>0.83333333333333337</v>
      </c>
    </row>
    <row r="15" spans="1:4">
      <c r="A15" s="9" t="s">
        <v>257</v>
      </c>
      <c r="B15" s="11">
        <v>0.16666666666666666</v>
      </c>
      <c r="C15" s="10">
        <v>0</v>
      </c>
      <c r="D15" s="11">
        <v>0.83333333333333337</v>
      </c>
    </row>
    <row r="16" spans="1:4">
      <c r="A16" s="9" t="s">
        <v>258</v>
      </c>
      <c r="B16" s="11">
        <v>0.16666666666666666</v>
      </c>
      <c r="C16" s="10">
        <v>0</v>
      </c>
      <c r="D16" s="11">
        <v>0.83333333333333337</v>
      </c>
    </row>
    <row r="17" spans="1:4">
      <c r="A17" s="9" t="s">
        <v>259</v>
      </c>
      <c r="B17" s="10">
        <v>0</v>
      </c>
      <c r="C17" s="10">
        <v>0</v>
      </c>
      <c r="D17" s="10">
        <v>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BangDuLieu</vt:lpstr>
      <vt:lpstr>Chung</vt:lpstr>
      <vt:lpstr>CTĐT</vt:lpstr>
      <vt:lpstr>CĐR ƯD</vt:lpstr>
      <vt:lpstr>CĐR NC</vt:lpstr>
      <vt:lpstr>ĐG HĐ ĐT</vt:lpstr>
      <vt:lpstr>Kỹ năng</vt:lpstr>
      <vt:lpstr>HT phục vụ ĐT</vt:lpstr>
      <vt:lpstr>chất lượng đơn vị</vt:lpstr>
      <vt:lpstr>BangDanhMuc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modified xsi:type="dcterms:W3CDTF">2024-08-23T10:12:23Z</dcterms:modified>
</cp:coreProperties>
</file>