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8"/>
  <workbookPr filterPrivacy="1"/>
  <xr:revisionPtr revIDLastSave="0" documentId="8_{DBCABF84-FA20-4973-95B5-424135A598DE}" xr6:coauthVersionLast="47" xr6:coauthVersionMax="47" xr10:uidLastSave="{00000000-0000-0000-0000-000000000000}"/>
  <bookViews>
    <workbookView minimized="1" xWindow="8980" yWindow="500" windowWidth="19820" windowHeight="16680" firstSheet="2" activeTab="2" xr2:uid="{00000000-000D-0000-FFFF-FFFF00000000}"/>
  </bookViews>
  <sheets>
    <sheet name="Bang PN cho HP" sheetId="6" r:id="rId1"/>
    <sheet name="Bang PN PLO cho CLO (huong UD)" sheetId="4" r:id="rId2"/>
    <sheet name="Bang PN PLO cho CLO (huong NC)" sheetId="7" r:id="rId3"/>
    <sheet name="Sheet2" sheetId="8" r:id="rId4"/>
  </sheets>
  <definedNames>
    <definedName name="_xlnm._FilterDatabase" localSheetId="2" hidden="1">'Bang PN PLO cho CLO (huong NC)'!$E$6:$T$132</definedName>
    <definedName name="_xlnm._FilterDatabase" localSheetId="1" hidden="1">'Bang PN PLO cho CLO (huong UD)'!$E$9:$T$132</definedName>
    <definedName name="OLE_LINK1" localSheetId="1">'Bang PN PLO cho CLO (huong UD)'!$C$18</definedName>
    <definedName name="OLE_LINK59" localSheetId="1">'Bang PN PLO cho CLO (huong UD)'!$C$10</definedName>
    <definedName name="OLE_LINK68" localSheetId="1">'Bang PN PLO cho CLO (huong UD)'!#REF!</definedName>
    <definedName name="_xlnm.Print_Titles" localSheetId="1">'Bang PN PLO cho CLO (huong UD)'!$5:$7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4" i="7" l="1"/>
  <c r="T124" i="7"/>
  <c r="S124" i="7"/>
  <c r="R124" i="7"/>
  <c r="Q124" i="7"/>
  <c r="P124" i="7"/>
  <c r="O124" i="7"/>
  <c r="N124" i="7"/>
  <c r="M124" i="7"/>
  <c r="L124" i="7"/>
  <c r="K124" i="7"/>
  <c r="J124" i="7"/>
  <c r="I124" i="7"/>
  <c r="H124" i="7"/>
  <c r="G124" i="7"/>
  <c r="F124" i="7"/>
  <c r="E124" i="7"/>
  <c r="U123" i="7"/>
  <c r="T123" i="7"/>
  <c r="T9" i="7" s="1"/>
  <c r="S123" i="7"/>
  <c r="S9" i="7" s="1"/>
  <c r="R123" i="7"/>
  <c r="R9" i="7" s="1"/>
  <c r="Q123" i="7"/>
  <c r="Q9" i="7" s="1"/>
  <c r="P123" i="7"/>
  <c r="P9" i="7" s="1"/>
  <c r="O123" i="7"/>
  <c r="O9" i="7" s="1"/>
  <c r="N123" i="7"/>
  <c r="N9" i="7" s="1"/>
  <c r="M123" i="7"/>
  <c r="M9" i="7" s="1"/>
  <c r="L123" i="7"/>
  <c r="L9" i="7" s="1"/>
  <c r="K123" i="7"/>
  <c r="K9" i="7" s="1"/>
  <c r="J123" i="7"/>
  <c r="J9" i="7" s="1"/>
  <c r="I123" i="7"/>
  <c r="I9" i="7" s="1"/>
  <c r="H123" i="7"/>
  <c r="H9" i="7" s="1"/>
  <c r="G123" i="7"/>
  <c r="G9" i="7" s="1"/>
  <c r="F123" i="7"/>
  <c r="F9" i="7" s="1"/>
  <c r="E123" i="7"/>
  <c r="E9" i="7" s="1"/>
  <c r="T122" i="7"/>
  <c r="T8" i="7" s="1"/>
  <c r="S122" i="7"/>
  <c r="S8" i="7" s="1"/>
  <c r="R122" i="7"/>
  <c r="R8" i="7" s="1"/>
  <c r="Q122" i="7"/>
  <c r="Q8" i="7" s="1"/>
  <c r="P122" i="7"/>
  <c r="P8" i="7" s="1"/>
  <c r="O122" i="7"/>
  <c r="O8" i="7" s="1"/>
  <c r="N122" i="7"/>
  <c r="N8" i="7" s="1"/>
  <c r="M122" i="7"/>
  <c r="M8" i="7" s="1"/>
  <c r="L122" i="7"/>
  <c r="L8" i="7" s="1"/>
  <c r="K122" i="7"/>
  <c r="K8" i="7" s="1"/>
  <c r="J122" i="7"/>
  <c r="J8" i="7" s="1"/>
  <c r="I122" i="7"/>
  <c r="I8" i="7" s="1"/>
  <c r="H122" i="7"/>
  <c r="H8" i="7" s="1"/>
  <c r="G122" i="7"/>
  <c r="G8" i="7" s="1"/>
  <c r="F122" i="7"/>
  <c r="F8" i="7" s="1"/>
  <c r="E122" i="7"/>
  <c r="E8" i="7" s="1"/>
  <c r="P124" i="4"/>
  <c r="Q123" i="4"/>
  <c r="Q124" i="4"/>
  <c r="R124" i="4"/>
  <c r="S124" i="4"/>
  <c r="T124" i="4"/>
  <c r="E122" i="4"/>
  <c r="D51" i="6" l="1"/>
  <c r="E51" i="6"/>
  <c r="E10" i="6" s="1"/>
  <c r="F51" i="6"/>
  <c r="F10" i="6" s="1"/>
  <c r="G51" i="6"/>
  <c r="G10" i="6" s="1"/>
  <c r="H51" i="6"/>
  <c r="H10" i="6" s="1"/>
  <c r="I51" i="6"/>
  <c r="I10" i="6" s="1"/>
  <c r="J51" i="6"/>
  <c r="J10" i="6" s="1"/>
  <c r="K51" i="6"/>
  <c r="K10" i="6" s="1"/>
  <c r="L51" i="6"/>
  <c r="L10" i="6" s="1"/>
  <c r="M51" i="6"/>
  <c r="M10" i="6" s="1"/>
  <c r="N51" i="6"/>
  <c r="N10" i="6" s="1"/>
  <c r="O51" i="6"/>
  <c r="O10" i="6" s="1"/>
  <c r="P51" i="6"/>
  <c r="P10" i="6" s="1"/>
  <c r="Q51" i="6"/>
  <c r="Q10" i="6" s="1"/>
  <c r="R51" i="6"/>
  <c r="R10" i="6" s="1"/>
  <c r="S51" i="6"/>
  <c r="S10" i="6" s="1"/>
  <c r="D52" i="6"/>
  <c r="D9" i="6" s="1"/>
  <c r="E52" i="6"/>
  <c r="E9" i="6" s="1"/>
  <c r="F52" i="6"/>
  <c r="F9" i="6" s="1"/>
  <c r="G52" i="6"/>
  <c r="G9" i="6" s="1"/>
  <c r="H52" i="6"/>
  <c r="H9" i="6" s="1"/>
  <c r="I52" i="6"/>
  <c r="I9" i="6" s="1"/>
  <c r="J52" i="6"/>
  <c r="J9" i="6" s="1"/>
  <c r="K52" i="6"/>
  <c r="K9" i="6" s="1"/>
  <c r="L52" i="6"/>
  <c r="L9" i="6" s="1"/>
  <c r="M52" i="6"/>
  <c r="M9" i="6" s="1"/>
  <c r="N52" i="6"/>
  <c r="N9" i="6" s="1"/>
  <c r="O52" i="6"/>
  <c r="O9" i="6" s="1"/>
  <c r="P52" i="6"/>
  <c r="P9" i="6" s="1"/>
  <c r="Q52" i="6"/>
  <c r="Q9" i="6" s="1"/>
  <c r="R52" i="6"/>
  <c r="R9" i="6" s="1"/>
  <c r="S52" i="6"/>
  <c r="S9" i="6" s="1"/>
  <c r="D53" i="6"/>
  <c r="E53" i="6"/>
  <c r="E12" i="6" s="1"/>
  <c r="F53" i="6"/>
  <c r="F12" i="6" s="1"/>
  <c r="G53" i="6"/>
  <c r="G12" i="6" s="1"/>
  <c r="H53" i="6"/>
  <c r="H12" i="6" s="1"/>
  <c r="I53" i="6"/>
  <c r="I12" i="6" s="1"/>
  <c r="J53" i="6"/>
  <c r="J12" i="6" s="1"/>
  <c r="K53" i="6"/>
  <c r="K12" i="6" s="1"/>
  <c r="L53" i="6"/>
  <c r="L12" i="6" s="1"/>
  <c r="M53" i="6"/>
  <c r="M12" i="6" s="1"/>
  <c r="N53" i="6"/>
  <c r="N12" i="6" s="1"/>
  <c r="O53" i="6"/>
  <c r="O12" i="6" s="1"/>
  <c r="P53" i="6"/>
  <c r="P12" i="6" s="1"/>
  <c r="Q53" i="6"/>
  <c r="Q12" i="6" s="1"/>
  <c r="R53" i="6"/>
  <c r="R12" i="6" s="1"/>
  <c r="S53" i="6"/>
  <c r="S12" i="6" s="1"/>
  <c r="D54" i="6"/>
  <c r="D11" i="6" s="1"/>
  <c r="E54" i="6"/>
  <c r="E11" i="6" s="1"/>
  <c r="F54" i="6"/>
  <c r="F11" i="6" s="1"/>
  <c r="G54" i="6"/>
  <c r="G11" i="6" s="1"/>
  <c r="H54" i="6"/>
  <c r="H11" i="6" s="1"/>
  <c r="I54" i="6"/>
  <c r="I11" i="6" s="1"/>
  <c r="J54" i="6"/>
  <c r="J11" i="6" s="1"/>
  <c r="K54" i="6"/>
  <c r="K11" i="6" s="1"/>
  <c r="L54" i="6"/>
  <c r="L11" i="6" s="1"/>
  <c r="M54" i="6"/>
  <c r="M11" i="6" s="1"/>
  <c r="N54" i="6"/>
  <c r="N11" i="6" s="1"/>
  <c r="O54" i="6"/>
  <c r="O11" i="6" s="1"/>
  <c r="P54" i="6"/>
  <c r="P11" i="6" s="1"/>
  <c r="Q54" i="6"/>
  <c r="Q11" i="6" s="1"/>
  <c r="R54" i="6"/>
  <c r="R11" i="6" s="1"/>
  <c r="S54" i="6"/>
  <c r="S11" i="6" s="1"/>
  <c r="F124" i="4"/>
  <c r="G124" i="4"/>
  <c r="H124" i="4"/>
  <c r="I124" i="4"/>
  <c r="J124" i="4"/>
  <c r="K124" i="4"/>
  <c r="L124" i="4"/>
  <c r="M124" i="4"/>
  <c r="N124" i="4"/>
  <c r="O124" i="4"/>
  <c r="E124" i="4"/>
  <c r="M122" i="4"/>
  <c r="E123" i="4"/>
  <c r="G123" i="4"/>
  <c r="H122" i="4"/>
  <c r="I122" i="4"/>
  <c r="J122" i="4"/>
  <c r="K122" i="4"/>
  <c r="L122" i="4"/>
  <c r="N122" i="4"/>
  <c r="O122" i="4"/>
  <c r="P122" i="4"/>
  <c r="Q122" i="4"/>
  <c r="R122" i="4"/>
  <c r="S122" i="4"/>
  <c r="T122" i="4"/>
  <c r="F122" i="4"/>
  <c r="G122" i="4"/>
  <c r="U126" i="8"/>
  <c r="T126" i="8"/>
  <c r="S126" i="8"/>
  <c r="R126" i="8"/>
  <c r="Q126" i="8"/>
  <c r="P126" i="8"/>
  <c r="O126" i="8"/>
  <c r="N126" i="8"/>
  <c r="M126" i="8"/>
  <c r="L126" i="8"/>
  <c r="K126" i="8"/>
  <c r="J126" i="8"/>
  <c r="I126" i="8"/>
  <c r="H126" i="8"/>
  <c r="G126" i="8"/>
  <c r="F126" i="8"/>
  <c r="E126" i="8"/>
  <c r="T125" i="8"/>
  <c r="S125" i="8"/>
  <c r="R125" i="8"/>
  <c r="Q125" i="8"/>
  <c r="P125" i="8"/>
  <c r="O125" i="8"/>
  <c r="N125" i="8"/>
  <c r="M125" i="8"/>
  <c r="L125" i="8"/>
  <c r="K125" i="8"/>
  <c r="J125" i="8"/>
  <c r="I125" i="8"/>
  <c r="H125" i="8"/>
  <c r="G125" i="8"/>
  <c r="F125" i="8"/>
  <c r="E125" i="8"/>
  <c r="T124" i="8"/>
  <c r="S124" i="8"/>
  <c r="R124" i="8"/>
  <c r="Q124" i="8"/>
  <c r="P124" i="8"/>
  <c r="O124" i="8"/>
  <c r="N124" i="8"/>
  <c r="M124" i="8"/>
  <c r="L124" i="8"/>
  <c r="K124" i="8"/>
  <c r="J124" i="8"/>
  <c r="I124" i="8"/>
  <c r="H124" i="8"/>
  <c r="G124" i="8"/>
  <c r="F124" i="8"/>
  <c r="E124" i="8"/>
  <c r="U123" i="8"/>
  <c r="T123" i="8"/>
  <c r="S123" i="8"/>
  <c r="R123" i="8"/>
  <c r="Q123" i="8"/>
  <c r="P123" i="8"/>
  <c r="O123" i="8"/>
  <c r="N123" i="8"/>
  <c r="M123" i="8"/>
  <c r="L123" i="8"/>
  <c r="K123" i="8"/>
  <c r="J123" i="8"/>
  <c r="I123" i="8"/>
  <c r="H123" i="8"/>
  <c r="G123" i="8"/>
  <c r="F123" i="8"/>
  <c r="E123" i="8"/>
  <c r="T122" i="8"/>
  <c r="S122" i="8"/>
  <c r="R122" i="8"/>
  <c r="Q122" i="8"/>
  <c r="P122" i="8"/>
  <c r="O122" i="8"/>
  <c r="N122" i="8"/>
  <c r="M122" i="8"/>
  <c r="L122" i="8"/>
  <c r="K122" i="8"/>
  <c r="J122" i="8"/>
  <c r="I122" i="8"/>
  <c r="H122" i="8"/>
  <c r="G122" i="8"/>
  <c r="F122" i="8"/>
  <c r="F8" i="8" s="1"/>
  <c r="E122" i="8"/>
  <c r="E8" i="8" s="1"/>
  <c r="T11" i="8"/>
  <c r="S11" i="8"/>
  <c r="R11" i="8"/>
  <c r="Q11" i="8"/>
  <c r="P11" i="8"/>
  <c r="O11" i="8"/>
  <c r="N11" i="8"/>
  <c r="M11" i="8"/>
  <c r="L11" i="8"/>
  <c r="K11" i="8"/>
  <c r="J11" i="8"/>
  <c r="I11" i="8"/>
  <c r="H11" i="8"/>
  <c r="G11" i="8"/>
  <c r="F11" i="8"/>
  <c r="E11" i="8"/>
  <c r="T10" i="8"/>
  <c r="S10" i="8"/>
  <c r="R10" i="8"/>
  <c r="Q10" i="8"/>
  <c r="P10" i="8"/>
  <c r="O10" i="8"/>
  <c r="N10" i="8"/>
  <c r="M10" i="8"/>
  <c r="L10" i="8"/>
  <c r="K10" i="8"/>
  <c r="J10" i="8"/>
  <c r="I10" i="8"/>
  <c r="H10" i="8"/>
  <c r="G10" i="8"/>
  <c r="F10" i="8"/>
  <c r="E10" i="8"/>
  <c r="T9" i="8"/>
  <c r="S9" i="8"/>
  <c r="R9" i="8"/>
  <c r="Q9" i="8"/>
  <c r="P9" i="8"/>
  <c r="O9" i="8"/>
  <c r="N9" i="8"/>
  <c r="M9" i="8"/>
  <c r="L9" i="8"/>
  <c r="K9" i="8"/>
  <c r="J9" i="8"/>
  <c r="I9" i="8"/>
  <c r="H9" i="8"/>
  <c r="G9" i="8"/>
  <c r="F9" i="8"/>
  <c r="E9" i="8"/>
  <c r="T8" i="8"/>
  <c r="S8" i="8"/>
  <c r="R8" i="8"/>
  <c r="Q8" i="8"/>
  <c r="P8" i="8"/>
  <c r="O8" i="8"/>
  <c r="N8" i="8"/>
  <c r="M8" i="8"/>
  <c r="L8" i="8"/>
  <c r="K8" i="8"/>
  <c r="J8" i="8"/>
  <c r="I8" i="8"/>
  <c r="H8" i="8"/>
  <c r="G8" i="8"/>
  <c r="D10" i="6" l="1"/>
  <c r="D12" i="6"/>
  <c r="F123" i="4"/>
  <c r="H123" i="4"/>
  <c r="I123" i="4"/>
  <c r="J123" i="4"/>
  <c r="K123" i="4"/>
  <c r="L123" i="4"/>
  <c r="M123" i="4"/>
  <c r="N123" i="4"/>
  <c r="O123" i="4"/>
  <c r="P123" i="4"/>
  <c r="R123" i="4"/>
  <c r="S123" i="4"/>
  <c r="T123" i="4"/>
  <c r="T53" i="6" l="1"/>
  <c r="T52" i="6"/>
  <c r="T9" i="6" s="1"/>
  <c r="P9" i="4" l="1"/>
  <c r="P8" i="4"/>
  <c r="G9" i="4" l="1"/>
  <c r="G8" i="4"/>
  <c r="U124" i="4" l="1"/>
  <c r="T9" i="4" l="1"/>
  <c r="Q9" i="4"/>
  <c r="R9" i="4"/>
  <c r="S9" i="4"/>
  <c r="O8" i="4" l="1"/>
  <c r="E9" i="4"/>
  <c r="E8" i="4"/>
  <c r="O9" i="4" l="1"/>
  <c r="N9" i="4"/>
  <c r="M9" i="4"/>
  <c r="L9" i="4"/>
  <c r="K9" i="4"/>
  <c r="J9" i="4"/>
  <c r="I9" i="4"/>
  <c r="H9" i="4"/>
  <c r="F9" i="4"/>
  <c r="T8" i="4"/>
  <c r="S8" i="4"/>
  <c r="R8" i="4"/>
  <c r="Q8" i="4"/>
  <c r="N8" i="4"/>
  <c r="M8" i="4"/>
  <c r="L8" i="4"/>
  <c r="K8" i="4"/>
  <c r="J8" i="4"/>
  <c r="I8" i="4"/>
  <c r="H8" i="4"/>
  <c r="F8" i="4"/>
</calcChain>
</file>

<file path=xl/sharedStrings.xml><?xml version="1.0" encoding="utf-8"?>
<sst xmlns="http://schemas.openxmlformats.org/spreadsheetml/2006/main" count="689" uniqueCount="141">
  <si>
    <t xml:space="preserve">          BỘ GIÁO DỤC VÀ ĐÀO TẠO
       TRƯỜNG ĐẠI HỌC VINH</t>
  </si>
  <si>
    <t>BẢNG PHÂN NHIỆM PLO CHO CÁC HỌC PHẦN  
CHƯƠNG TRÌNH ĐÀO TẠO TRÌNH ĐỘ THẠC SĨ
Chuyên ngành:Động vật học</t>
  </si>
  <si>
    <t>Lần ban hành: 01</t>
  </si>
  <si>
    <t>Ngày ban hành: 25/1/2024</t>
  </si>
  <si>
    <t>Số trang:       7</t>
  </si>
  <si>
    <t>Loại hình HP</t>
  </si>
  <si>
    <t>Mã học phần</t>
  </si>
  <si>
    <t>PLO</t>
  </si>
  <si>
    <t>1.1.1</t>
  </si>
  <si>
    <t>1.1.2</t>
  </si>
  <si>
    <t>1.2.1</t>
  </si>
  <si>
    <t>2.1.1</t>
  </si>
  <si>
    <t>2.1.2</t>
  </si>
  <si>
    <t>2.2.1</t>
  </si>
  <si>
    <t>2.2.2</t>
  </si>
  <si>
    <t>3.1.1</t>
  </si>
  <si>
    <t xml:space="preserve">3.1.2 </t>
  </si>
  <si>
    <t>3.2.1</t>
  </si>
  <si>
    <t>3.2.2</t>
  </si>
  <si>
    <t>4.1.1</t>
  </si>
  <si>
    <t>4.2.1</t>
  </si>
  <si>
    <t>4.2.2</t>
  </si>
  <si>
    <t xml:space="preserve">4.2.3 </t>
  </si>
  <si>
    <t xml:space="preserve">4.2.4 </t>
  </si>
  <si>
    <t>ĐNL</t>
  </si>
  <si>
    <t>NC</t>
  </si>
  <si>
    <t>ƯD</t>
  </si>
  <si>
    <t>Bắt buộc 1</t>
  </si>
  <si>
    <t>PHI81001</t>
  </si>
  <si>
    <t>MNL</t>
  </si>
  <si>
    <t>Trọng số</t>
  </si>
  <si>
    <t>Bắt buộc  2</t>
  </si>
  <si>
    <t>ENG81002</t>
  </si>
  <si>
    <t>Bắt buộc 3</t>
  </si>
  <si>
    <t>BIO82003</t>
  </si>
  <si>
    <t>Bắt buộc 4</t>
  </si>
  <si>
    <t>BIO82004</t>
  </si>
  <si>
    <t>Bắt buộc 5</t>
  </si>
  <si>
    <t>BIO82005</t>
  </si>
  <si>
    <t>Bắt buộc 6</t>
  </si>
  <si>
    <t>BIO82006</t>
  </si>
  <si>
    <t>Tự chọn 1</t>
  </si>
  <si>
    <t>BIO82007; BIO82008; BIO82009</t>
  </si>
  <si>
    <t>Tự chọn 2</t>
  </si>
  <si>
    <t>BIO82010; BIO82011</t>
  </si>
  <si>
    <t>Tự chọn 3</t>
  </si>
  <si>
    <t>BIO82012; BIO82013</t>
  </si>
  <si>
    <t>Tự chọn 4</t>
  </si>
  <si>
    <t>BIO82014; BIO82015</t>
  </si>
  <si>
    <t>Bắt buộc 7</t>
  </si>
  <si>
    <t>EXP83016</t>
  </si>
  <si>
    <t>Bắt buộc 8</t>
  </si>
  <si>
    <t>EXP83017</t>
  </si>
  <si>
    <t>Bắt buộc 9</t>
  </si>
  <si>
    <t>EXP83018</t>
  </si>
  <si>
    <t>NC- Tự chọn 5</t>
  </si>
  <si>
    <t>EXP83019; EXP83020; EXP83027</t>
  </si>
  <si>
    <t>NC- Tự chọn 6</t>
  </si>
  <si>
    <t>EXP83021; EXP83022</t>
  </si>
  <si>
    <t>ƯD- Tự chọn 5</t>
  </si>
  <si>
    <t>EXP83023;EXP83024; EXP83028</t>
  </si>
  <si>
    <t>ƯD- Tự chọn 6</t>
  </si>
  <si>
    <t xml:space="preserve">EXP83025; EXP83026; </t>
  </si>
  <si>
    <t>Luận văn TN</t>
  </si>
  <si>
    <t>EXP83029</t>
  </si>
  <si>
    <t>Thực tập và Đồ án TN</t>
  </si>
  <si>
    <t>EXP83030</t>
  </si>
  <si>
    <t>Điểm NLTB</t>
  </si>
  <si>
    <t xml:space="preserve"> TỔNG %</t>
  </si>
  <si>
    <t>UD</t>
  </si>
  <si>
    <t>Lần ban hành:      01</t>
  </si>
  <si>
    <t>Số trang:              16</t>
  </si>
  <si>
    <t>CLO</t>
  </si>
  <si>
    <t>Trọng số % của  CLO</t>
  </si>
  <si>
    <t>%</t>
  </si>
  <si>
    <t xml:space="preserve">ĐTB </t>
  </si>
  <si>
    <t xml:space="preserve">1.1.1.1 </t>
  </si>
  <si>
    <t xml:space="preserve">1.1.1.2 </t>
  </si>
  <si>
    <t xml:space="preserve">1.1.1.3 </t>
  </si>
  <si>
    <t>2.1.1.1</t>
  </si>
  <si>
    <t>2.2.1.1</t>
  </si>
  <si>
    <t>Bắt buộc 2</t>
  </si>
  <si>
    <t>3.2.2.1</t>
  </si>
  <si>
    <t>3.2.2.2</t>
  </si>
  <si>
    <t>3.2.2.3</t>
  </si>
  <si>
    <t>3.2.2.4</t>
  </si>
  <si>
    <t>1.1.1.1</t>
  </si>
  <si>
    <t>1.1.1.2</t>
  </si>
  <si>
    <t>1.1.1.3</t>
  </si>
  <si>
    <t>3.2.1.1</t>
  </si>
  <si>
    <t>Điều chỉnh 29/6</t>
  </si>
  <si>
    <t>1.1.2.1</t>
  </si>
  <si>
    <t>1.1.2.2</t>
  </si>
  <si>
    <t>1.1.2.3</t>
  </si>
  <si>
    <t>2.2.2.1</t>
  </si>
  <si>
    <t>2.1.2.1</t>
  </si>
  <si>
    <t>3.1.1.1</t>
  </si>
  <si>
    <t>1.2.1.1</t>
  </si>
  <si>
    <t>1.2.1.2</t>
  </si>
  <si>
    <t>1.2.1.3</t>
  </si>
  <si>
    <t>3.1.2.1</t>
  </si>
  <si>
    <t>Thêm CLO</t>
  </si>
  <si>
    <t>4.1.1.1</t>
  </si>
  <si>
    <t>4.2.1.1</t>
  </si>
  <si>
    <t>4.2.2.1</t>
  </si>
  <si>
    <t>4.2.3.1</t>
  </si>
  <si>
    <t>4.2.4.1</t>
  </si>
  <si>
    <t>1.2.12</t>
  </si>
  <si>
    <t>ƯD-Tự chọn 5</t>
  </si>
  <si>
    <t>EXP83023; EXP83024; EXP83028</t>
  </si>
  <si>
    <t>thêm tỷ lệ</t>
  </si>
  <si>
    <t>ƯD-Tự chọn 6</t>
  </si>
  <si>
    <t>EXP83025; EXP83026</t>
  </si>
  <si>
    <t xml:space="preserve">Thực tập tốt nghiệp &amp;
Đồ án tốt nghiệp </t>
  </si>
  <si>
    <t>EXP803030</t>
  </si>
  <si>
    <t>2.1.1.2</t>
  </si>
  <si>
    <t>3.2.1.2</t>
  </si>
  <si>
    <t>TB điểm NL</t>
  </si>
  <si>
    <t>Ghi chú:</t>
  </si>
  <si>
    <t xml:space="preserve"> - Hàng số 7 là giá trị điểm năng lực trung bình tối thiểu của các PLO</t>
  </si>
  <si>
    <t xml:space="preserve"> - Hàng số 8 là tổng trọng số % của các CLO của các học phần đáp ứng PLO theo định hướng NC, tổng trọng số  phải băng 100%</t>
  </si>
  <si>
    <t xml:space="preserve"> - Hàng sô 9 là điểm năng lực trung bình phân nhiệm PLO cho các CLO. Giá trị này bằng tổ hợp điểm năng lực tối thiểu theo trọng số của các CLO đáp ứng PLO theo định hướng NC. Yêu cầu điểm năng lực trung bình phải lớn hơn hoặc bằng điểm năng lực trung bình tối thiểu (hàng 7) của PLO</t>
  </si>
  <si>
    <t xml:space="preserve"> - Hàng số 10  là tổng trọng số % của các CLO của các học phần đáp ứng PLO theo định hướng ƯD, tổng trọng số  phải băng 100%</t>
  </si>
  <si>
    <t xml:space="preserve"> - Hàng sô 11 là điểm năng lực trung bình phân nhiệm PLO cho các CLO. Giá trị này bằng tổ hợp điểm năng lực tối thiểu theo trọng số của các CLO đáp ứng PLO theo định hướng ƯD. Yêu cầu điểm năng lực trung bình phải lớn hơn hoặc bằng điểm năng lực trung bình tối thiểu (hàng 7) của PLO</t>
  </si>
  <si>
    <t xml:space="preserve"> - Trong 1 học phần tổng % các CLO đáp ứng một PLO bằng % PLO phân nhiệm cho học phần;Tổ hợp điểm năng lực của các CLO theo trọng số % lớn hơn hoặc bằng tích giữa điểm năng lực và trọng số % của PLO phân nhiệm cho học phần 
</t>
  </si>
  <si>
    <t xml:space="preserve"> - Nếu muốn thêm hàng trong 1 học phần để thêm CĐR thì để con trot vào một hàng màu trắng trong học phần và insert hàng. Nếu cần xoá bớt hàng để xoá bớt CĐR thì xoá một hàng màu trắng để công thức tính % và điểm năng lực trung bình không thay đổi'</t>
  </si>
  <si>
    <t xml:space="preserve"> %</t>
  </si>
  <si>
    <t>NC-Tự chọn 5</t>
  </si>
  <si>
    <t>1.2.2.1</t>
  </si>
  <si>
    <t>1.2.2.2</t>
  </si>
  <si>
    <t>1.2.2.3</t>
  </si>
  <si>
    <t>NC-Tự chọn 6</t>
  </si>
  <si>
    <t>Luận văn tốt nghiệp</t>
  </si>
  <si>
    <t>EXP803029</t>
  </si>
  <si>
    <t>4.1.2.1</t>
  </si>
  <si>
    <t>EXP83019; EXP83020</t>
  </si>
  <si>
    <t>Luận văn  TN</t>
  </si>
  <si>
    <t>EXP83027</t>
  </si>
  <si>
    <t xml:space="preserve">3.2.1.1 </t>
  </si>
  <si>
    <t xml:space="preserve">4.1.1.1 </t>
  </si>
  <si>
    <t xml:space="preserve">4.1.2.1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</si>
</sst>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2"/>
      <color theme="1"/>
      <name val="Calibri"/>
      <family val="2"/>
      <scheme val="minor"/>
    </font>
    <font>
      <b/>
      <sz val="12"/>
      <color theme="1"/>
      <name val="Calibri"/>
      <family val="2"/>
      <scheme val="minor"/>
    </font>
    <font>
      <b/>
      <sz val="12"/>
      <color theme="1"/>
      <name val="Times New Roman"/>
      <family val="1"/>
    </font>
    <font>
      <b/>
      <sz val="12"/>
      <name val="Times New Roman"/>
      <family val="1"/>
    </font>
    <font>
      <b/>
      <sz val="9"/>
      <name val="Times New Roman"/>
      <family val="1"/>
    </font>
    <font>
      <b/>
      <sz val="10"/>
      <name val="Times New Roman"/>
      <family val="1"/>
    </font>
    <font>
      <b/>
      <u/>
      <sz val="10"/>
      <name val="Times New Roman"/>
      <family val="1"/>
    </font>
    <font>
      <b/>
      <sz val="11"/>
      <name val="Times New Roman"/>
      <family val="1"/>
    </font>
    <font>
      <sz val="11"/>
      <name val="Times New Roman"/>
      <family val="1"/>
    </font>
    <font>
      <b/>
      <sz val="14"/>
      <color theme="1"/>
      <name val="Times New Roman"/>
      <family val="1"/>
    </font>
    <font>
      <sz val="12"/>
      <color theme="1"/>
      <name val="Times New Roman"/>
      <family val="1"/>
    </font>
    <font>
      <sz val="11"/>
      <color theme="1"/>
      <name val="Calibri"/>
      <family val="2"/>
      <scheme val="minor"/>
    </font>
    <font>
      <b/>
      <sz val="10"/>
      <color theme="1"/>
      <name val="Times New Roman"/>
      <family val="1"/>
    </font>
    <font>
      <sz val="11"/>
      <color theme="1"/>
      <name val="Times New Roman"/>
      <family val="1"/>
    </font>
    <font>
      <sz val="12"/>
      <name val="Times New Roman"/>
      <family val="1"/>
    </font>
    <font>
      <b/>
      <sz val="10"/>
      <color theme="0"/>
      <name val="Times New Roman"/>
      <family val="1"/>
    </font>
    <font>
      <b/>
      <sz val="11"/>
      <color theme="0"/>
      <name val="Times New Roman"/>
      <family val="1"/>
    </font>
    <font>
      <sz val="11"/>
      <color theme="0"/>
      <name val="Times New Roman"/>
      <family val="1"/>
    </font>
    <font>
      <b/>
      <sz val="12"/>
      <color rgb="FFC00000"/>
      <name val="Calibri"/>
      <family val="2"/>
      <scheme val="minor"/>
    </font>
    <font>
      <b/>
      <sz val="10"/>
      <color rgb="FFC00000"/>
      <name val="Times New Roman"/>
      <family val="1"/>
    </font>
    <font>
      <b/>
      <u/>
      <sz val="10"/>
      <color rgb="FFC00000"/>
      <name val="Times New Roman"/>
      <family val="1"/>
    </font>
    <font>
      <b/>
      <sz val="11"/>
      <color rgb="FFC00000"/>
      <name val="Times New Roman"/>
      <family val="1"/>
    </font>
    <font>
      <sz val="11"/>
      <color rgb="FFC00000"/>
      <name val="Calibri"/>
      <family val="2"/>
      <scheme val="minor"/>
    </font>
    <font>
      <sz val="10"/>
      <color theme="1"/>
      <name val="Times New Roman"/>
      <family val="1"/>
    </font>
    <font>
      <b/>
      <sz val="11"/>
      <color theme="1"/>
      <name val="Times New Roman"/>
      <family val="1"/>
    </font>
    <font>
      <b/>
      <sz val="9"/>
      <color theme="1"/>
      <name val="Times New Roman"/>
      <family val="1"/>
    </font>
    <font>
      <b/>
      <u/>
      <sz val="10"/>
      <color theme="1"/>
      <name val="Times New Roman"/>
      <family val="1"/>
    </font>
    <font>
      <b/>
      <sz val="10"/>
      <color rgb="FFFF0000"/>
      <name val="Times New Roman"/>
      <family val="1"/>
    </font>
    <font>
      <sz val="10"/>
      <color rgb="FFFF0000"/>
      <name val="Times New Roman"/>
      <family val="1"/>
    </font>
    <font>
      <sz val="11"/>
      <color rgb="FFFF0000"/>
      <name val="Calibri"/>
      <family val="2"/>
      <scheme val="minor"/>
    </font>
    <font>
      <sz val="8"/>
      <name val="Calibri"/>
      <family val="2"/>
      <scheme val="minor"/>
    </font>
    <font>
      <b/>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ck">
        <color rgb="FFC00000"/>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198">
    <xf numFmtId="0" fontId="0" fillId="0" borderId="0" xfId="0"/>
    <xf numFmtId="0" fontId="0" fillId="2" borderId="12" xfId="0" applyFill="1" applyBorder="1" applyAlignment="1">
      <alignment vertical="center" wrapText="1"/>
    </xf>
    <xf numFmtId="0" fontId="2" fillId="2" borderId="0" xfId="0" applyFont="1" applyFill="1" applyAlignment="1">
      <alignment horizontal="center" vertical="top"/>
    </xf>
    <xf numFmtId="0" fontId="0" fillId="2" borderId="0" xfId="0" applyFill="1"/>
    <xf numFmtId="9"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0" fillId="2" borderId="11" xfId="0" applyFill="1" applyBorder="1" applyAlignment="1">
      <alignment vertical="center" wrapText="1"/>
    </xf>
    <xf numFmtId="164" fontId="8" fillId="2" borderId="1" xfId="0" applyNumberFormat="1" applyFont="1" applyFill="1" applyBorder="1" applyAlignment="1">
      <alignment horizontal="center" vertical="center"/>
    </xf>
    <xf numFmtId="0" fontId="0" fillId="2" borderId="0" xfId="0" applyFill="1" applyAlignment="1">
      <alignment vertical="center"/>
    </xf>
    <xf numFmtId="0" fontId="0" fillId="2" borderId="10" xfId="0" applyFill="1" applyBorder="1"/>
    <xf numFmtId="2" fontId="6" fillId="2" borderId="1" xfId="0" applyNumberFormat="1" applyFont="1" applyFill="1" applyBorder="1" applyAlignment="1">
      <alignment horizontal="center" vertical="center" wrapText="1"/>
    </xf>
    <xf numFmtId="2" fontId="0" fillId="2" borderId="10" xfId="0" applyNumberFormat="1" applyFill="1" applyBorder="1"/>
    <xf numFmtId="0" fontId="0" fillId="2" borderId="0" xfId="0" applyFill="1" applyAlignment="1">
      <alignment wrapText="1"/>
    </xf>
    <xf numFmtId="9" fontId="0" fillId="2" borderId="0" xfId="0" applyNumberFormat="1" applyFill="1"/>
    <xf numFmtId="0" fontId="6" fillId="3" borderId="1" xfId="0"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0" fillId="2" borderId="0" xfId="0" applyFill="1" applyAlignment="1">
      <alignment vertical="center" wrapText="1"/>
    </xf>
    <xf numFmtId="0" fontId="6" fillId="2" borderId="1" xfId="0" applyFont="1" applyFill="1" applyBorder="1" applyAlignment="1">
      <alignment horizontal="center" vertical="center" wrapText="1"/>
    </xf>
    <xf numFmtId="0" fontId="0" fillId="2" borderId="10" xfId="0" applyFill="1" applyBorder="1" applyAlignment="1">
      <alignment vertical="center" wrapText="1"/>
    </xf>
    <xf numFmtId="0" fontId="8" fillId="2" borderId="1" xfId="0" applyFont="1" applyFill="1" applyBorder="1" applyAlignment="1">
      <alignment horizontal="center" vertical="center"/>
    </xf>
    <xf numFmtId="0" fontId="6" fillId="2" borderId="0" xfId="0" applyFont="1" applyFill="1" applyAlignment="1">
      <alignment horizontal="center" vertical="center" textRotation="180"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9" fontId="5" fillId="2" borderId="1" xfId="1" applyFont="1" applyFill="1" applyBorder="1" applyAlignment="1">
      <alignment horizontal="center" vertical="center" wrapText="1"/>
    </xf>
    <xf numFmtId="9" fontId="6" fillId="2" borderId="1" xfId="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2" fontId="8" fillId="2" borderId="4" xfId="0" applyNumberFormat="1" applyFont="1" applyFill="1" applyBorder="1" applyAlignment="1">
      <alignment horizontal="center"/>
    </xf>
    <xf numFmtId="0" fontId="6" fillId="6"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textRotation="180" wrapText="1"/>
    </xf>
    <xf numFmtId="0" fontId="13" fillId="5"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0" fontId="8" fillId="6" borderId="1" xfId="0" applyFont="1" applyFill="1" applyBorder="1"/>
    <xf numFmtId="9" fontId="9" fillId="6" borderId="1" xfId="0" applyNumberFormat="1" applyFont="1" applyFill="1" applyBorder="1"/>
    <xf numFmtId="0" fontId="6" fillId="6" borderId="1" xfId="0" applyFont="1" applyFill="1" applyBorder="1" applyAlignment="1">
      <alignment horizontal="center" vertical="center" textRotation="180" wrapText="1"/>
    </xf>
    <xf numFmtId="0" fontId="6" fillId="7" borderId="1" xfId="0" applyFont="1" applyFill="1" applyBorder="1" applyAlignment="1">
      <alignment horizontal="center" vertical="center" wrapText="1"/>
    </xf>
    <xf numFmtId="9" fontId="6" fillId="7" borderId="1" xfId="0" applyNumberFormat="1"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6" borderId="1" xfId="0" applyFont="1" applyFill="1" applyBorder="1" applyAlignment="1">
      <alignment horizontal="center" vertical="center" textRotation="180" wrapText="1"/>
    </xf>
    <xf numFmtId="0" fontId="8" fillId="6" borderId="1" xfId="0" applyFont="1" applyFill="1" applyBorder="1" applyAlignment="1">
      <alignment horizontal="center" vertical="center" wrapText="1"/>
    </xf>
    <xf numFmtId="9" fontId="6" fillId="7" borderId="1" xfId="1" applyFont="1" applyFill="1" applyBorder="1" applyAlignment="1">
      <alignment horizontal="center" vertical="center" wrapText="1"/>
    </xf>
    <xf numFmtId="0" fontId="11" fillId="2" borderId="1" xfId="0" applyFont="1" applyFill="1" applyBorder="1" applyAlignment="1">
      <alignment vertical="center"/>
    </xf>
    <xf numFmtId="0" fontId="14" fillId="2" borderId="0" xfId="0" applyFont="1" applyFill="1"/>
    <xf numFmtId="0" fontId="11" fillId="2" borderId="2" xfId="0" applyFont="1" applyFill="1" applyBorder="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top"/>
    </xf>
    <xf numFmtId="0" fontId="3" fillId="2" borderId="0" xfId="0" applyFont="1" applyFill="1" applyAlignment="1">
      <alignment horizontal="center" vertical="top"/>
    </xf>
    <xf numFmtId="0" fontId="11" fillId="2" borderId="0" xfId="0" applyFont="1" applyFill="1" applyAlignment="1">
      <alignment vertical="center"/>
    </xf>
    <xf numFmtId="0" fontId="15" fillId="2" borderId="0" xfId="0" applyFont="1" applyFill="1" applyAlignment="1">
      <alignment vertical="center"/>
    </xf>
    <xf numFmtId="0" fontId="14" fillId="2" borderId="0" xfId="0" applyFont="1" applyFill="1" applyAlignment="1">
      <alignment wrapText="1"/>
    </xf>
    <xf numFmtId="0" fontId="9" fillId="2" borderId="0" xfId="0" applyFont="1" applyFill="1"/>
    <xf numFmtId="0" fontId="14" fillId="2" borderId="10" xfId="0" applyFont="1" applyFill="1" applyBorder="1" applyAlignment="1">
      <alignment vertical="center" wrapText="1"/>
    </xf>
    <xf numFmtId="0" fontId="8" fillId="6" borderId="1" xfId="0" applyFont="1" applyFill="1" applyBorder="1" applyAlignment="1">
      <alignment horizontal="center" vertical="center"/>
    </xf>
    <xf numFmtId="9" fontId="14" fillId="2" borderId="0" xfId="0" applyNumberFormat="1" applyFont="1" applyFill="1"/>
    <xf numFmtId="0" fontId="14" fillId="2" borderId="10" xfId="0" applyFont="1" applyFill="1" applyBorder="1"/>
    <xf numFmtId="9" fontId="8" fillId="3"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0" fontId="17" fillId="4" borderId="1" xfId="0" applyFont="1" applyFill="1" applyBorder="1"/>
    <xf numFmtId="9" fontId="18" fillId="4" borderId="1" xfId="0" applyNumberFormat="1" applyFont="1" applyFill="1" applyBorder="1"/>
    <xf numFmtId="1" fontId="17" fillId="4" borderId="1" xfId="0" applyNumberFormat="1" applyFont="1" applyFill="1" applyBorder="1" applyAlignment="1">
      <alignment horizontal="center" vertical="center"/>
    </xf>
    <xf numFmtId="164" fontId="20" fillId="3" borderId="1" xfId="0" applyNumberFormat="1"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2" fontId="22" fillId="3" borderId="1" xfId="0" applyNumberFormat="1" applyFont="1" applyFill="1" applyBorder="1" applyAlignment="1">
      <alignment horizontal="center" vertical="center"/>
    </xf>
    <xf numFmtId="0" fontId="19" fillId="3" borderId="0" xfId="0" applyFont="1" applyFill="1" applyAlignment="1">
      <alignment horizontal="center" vertical="center" wrapText="1"/>
    </xf>
    <xf numFmtId="0" fontId="20" fillId="3" borderId="1" xfId="0" applyFont="1" applyFill="1" applyBorder="1" applyAlignment="1">
      <alignment horizontal="center" vertical="center" textRotation="180" wrapText="1"/>
    </xf>
    <xf numFmtId="9" fontId="20"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xf>
    <xf numFmtId="1" fontId="22" fillId="3" borderId="1" xfId="0" applyNumberFormat="1" applyFont="1" applyFill="1" applyBorder="1" applyAlignment="1">
      <alignment horizontal="center" vertical="center"/>
    </xf>
    <xf numFmtId="0" fontId="23" fillId="3" borderId="0" xfId="0" applyFont="1" applyFill="1"/>
    <xf numFmtId="0" fontId="2" fillId="3" borderId="0" xfId="0" applyFont="1" applyFill="1" applyAlignment="1">
      <alignment horizontal="center" vertical="top"/>
    </xf>
    <xf numFmtId="0" fontId="6" fillId="3" borderId="1" xfId="0" applyFont="1" applyFill="1" applyBorder="1" applyAlignment="1">
      <alignment horizontal="center" vertical="center" textRotation="180" wrapText="1"/>
    </xf>
    <xf numFmtId="0" fontId="13"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xf>
    <xf numFmtId="0" fontId="0" fillId="3" borderId="0" xfId="0" applyFill="1"/>
    <xf numFmtId="0" fontId="13" fillId="2" borderId="1" xfId="0" applyFont="1" applyFill="1" applyBorder="1" applyAlignment="1">
      <alignment horizontal="center" vertical="center" wrapText="1"/>
    </xf>
    <xf numFmtId="9" fontId="13" fillId="2" borderId="1" xfId="0" applyNumberFormat="1" applyFont="1" applyFill="1" applyBorder="1" applyAlignment="1">
      <alignment horizontal="center" vertical="center" wrapText="1"/>
    </xf>
    <xf numFmtId="164" fontId="24" fillId="2" borderId="1" xfId="0" applyNumberFormat="1" applyFont="1" applyFill="1" applyBorder="1" applyAlignment="1">
      <alignment horizontal="center" vertical="center" wrapText="1"/>
    </xf>
    <xf numFmtId="164" fontId="24" fillId="2" borderId="16" xfId="0" applyNumberFormat="1" applyFont="1" applyFill="1" applyBorder="1" applyAlignment="1">
      <alignment horizontal="center" vertical="center" wrapText="1"/>
    </xf>
    <xf numFmtId="0" fontId="13" fillId="2" borderId="0" xfId="0" applyFont="1" applyFill="1" applyAlignment="1">
      <alignment horizontal="center" vertical="center" textRotation="180" wrapText="1"/>
    </xf>
    <xf numFmtId="9" fontId="13" fillId="2" borderId="1" xfId="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 fontId="25" fillId="4" borderId="1" xfId="0" applyNumberFormat="1" applyFont="1" applyFill="1" applyBorder="1" applyAlignment="1">
      <alignment horizontal="center" vertical="center"/>
    </xf>
    <xf numFmtId="0" fontId="0" fillId="0" borderId="10" xfId="0" applyBorder="1" applyAlignment="1">
      <alignment vertical="center" wrapText="1"/>
    </xf>
    <xf numFmtId="0" fontId="0" fillId="0" borderId="11" xfId="0" applyBorder="1" applyAlignment="1">
      <alignment vertical="center" wrapText="1"/>
    </xf>
    <xf numFmtId="2" fontId="25" fillId="2" borderId="4" xfId="0" applyNumberFormat="1" applyFont="1" applyFill="1" applyBorder="1" applyAlignment="1">
      <alignment horizontal="center"/>
    </xf>
    <xf numFmtId="0" fontId="28" fillId="2" borderId="1" xfId="0" applyFont="1" applyFill="1" applyBorder="1" applyAlignment="1">
      <alignment horizontal="center" vertical="center" wrapText="1"/>
    </xf>
    <xf numFmtId="9" fontId="28" fillId="2" borderId="1" xfId="0" applyNumberFormat="1" applyFont="1" applyFill="1" applyBorder="1" applyAlignment="1">
      <alignment horizontal="center" vertical="center" wrapText="1"/>
    </xf>
    <xf numFmtId="164" fontId="29" fillId="2" borderId="1" xfId="0" applyNumberFormat="1" applyFont="1" applyFill="1" applyBorder="1" applyAlignment="1">
      <alignment horizontal="center" vertical="center" wrapText="1"/>
    </xf>
    <xf numFmtId="164" fontId="29" fillId="2" borderId="16" xfId="0" applyNumberFormat="1" applyFont="1" applyFill="1" applyBorder="1" applyAlignment="1">
      <alignment horizontal="center" vertical="center" wrapText="1"/>
    </xf>
    <xf numFmtId="0" fontId="30" fillId="2" borderId="10" xfId="0" applyFont="1" applyFill="1" applyBorder="1" applyAlignment="1">
      <alignment vertical="center" wrapText="1"/>
    </xf>
    <xf numFmtId="0" fontId="30" fillId="2" borderId="0" xfId="0" applyFont="1" applyFill="1"/>
    <xf numFmtId="0" fontId="6" fillId="6" borderId="1" xfId="0" applyFont="1" applyFill="1" applyBorder="1" applyAlignment="1">
      <alignment horizontal="center" vertical="center" textRotation="90" wrapText="1"/>
    </xf>
    <xf numFmtId="0" fontId="14" fillId="2" borderId="0" xfId="0" applyFont="1" applyFill="1" applyAlignment="1">
      <alignment vertical="center" textRotation="90"/>
    </xf>
    <xf numFmtId="0" fontId="3" fillId="2" borderId="0" xfId="0" applyFont="1" applyFill="1" applyAlignment="1">
      <alignment horizontal="center" vertical="center" textRotation="90" wrapText="1"/>
    </xf>
    <xf numFmtId="0" fontId="14" fillId="2" borderId="0" xfId="0" applyFont="1" applyFill="1" applyAlignment="1">
      <alignment textRotation="90" wrapText="1"/>
    </xf>
    <xf numFmtId="0" fontId="14" fillId="2" borderId="0" xfId="0" applyFont="1" applyFill="1" applyAlignment="1">
      <alignment textRotation="90"/>
    </xf>
    <xf numFmtId="164" fontId="6" fillId="2" borderId="16" xfId="0" applyNumberFormat="1" applyFont="1" applyFill="1" applyBorder="1" applyAlignment="1">
      <alignment vertical="center" wrapText="1"/>
    </xf>
    <xf numFmtId="0" fontId="32" fillId="2" borderId="0" xfId="0" applyFont="1" applyFill="1"/>
    <xf numFmtId="164" fontId="6" fillId="2" borderId="16"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64" fontId="32" fillId="2" borderId="1" xfId="0" applyNumberFormat="1" applyFont="1" applyFill="1" applyBorder="1"/>
    <xf numFmtId="164" fontId="6" fillId="2" borderId="17" xfId="0" applyNumberFormat="1" applyFont="1" applyFill="1" applyBorder="1" applyAlignment="1">
      <alignment horizontal="center" vertical="center" wrapText="1"/>
    </xf>
    <xf numFmtId="0" fontId="0" fillId="8" borderId="0" xfId="0" applyFill="1"/>
    <xf numFmtId="0" fontId="30" fillId="2" borderId="1" xfId="0" applyFont="1" applyFill="1" applyBorder="1"/>
    <xf numFmtId="0" fontId="1" fillId="2" borderId="0" xfId="0" applyFont="1" applyFill="1" applyAlignment="1">
      <alignment vertical="center"/>
    </xf>
    <xf numFmtId="0" fontId="0" fillId="9" borderId="0" xfId="0" applyFill="1"/>
    <xf numFmtId="0" fontId="13" fillId="2" borderId="1" xfId="0" applyFont="1" applyFill="1" applyBorder="1" applyAlignment="1">
      <alignment horizontal="center" vertical="center" textRotation="180" wrapText="1"/>
    </xf>
    <xf numFmtId="2" fontId="13"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32" fillId="2" borderId="1" xfId="0" applyFont="1" applyFill="1" applyBorder="1"/>
    <xf numFmtId="1" fontId="28" fillId="2" borderId="1" xfId="0" applyNumberFormat="1" applyFont="1" applyFill="1" applyBorder="1" applyAlignment="1">
      <alignment horizontal="center" vertical="center" wrapText="1"/>
    </xf>
    <xf numFmtId="164" fontId="24" fillId="2" borderId="16" xfId="0" applyNumberFormat="1" applyFont="1" applyFill="1" applyBorder="1" applyAlignment="1">
      <alignment vertical="center" wrapText="1"/>
    </xf>
    <xf numFmtId="1" fontId="13" fillId="2" borderId="1" xfId="0" applyNumberFormat="1" applyFont="1" applyFill="1" applyBorder="1" applyAlignment="1">
      <alignment horizontal="center" vertical="center" wrapText="1"/>
    </xf>
    <xf numFmtId="164" fontId="0" fillId="2" borderId="1" xfId="0" applyNumberFormat="1" applyFill="1" applyBorder="1"/>
    <xf numFmtId="164" fontId="13" fillId="2" borderId="16" xfId="0" applyNumberFormat="1" applyFont="1" applyFill="1" applyBorder="1" applyAlignment="1">
      <alignment horizontal="center" vertical="center" wrapText="1"/>
    </xf>
    <xf numFmtId="0" fontId="25" fillId="2" borderId="1" xfId="0" applyFont="1" applyFill="1" applyBorder="1"/>
    <xf numFmtId="9" fontId="14" fillId="2" borderId="1" xfId="0" applyNumberFormat="1" applyFont="1" applyFill="1" applyBorder="1"/>
    <xf numFmtId="164"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xf>
    <xf numFmtId="164" fontId="27" fillId="2" borderId="1" xfId="0" applyNumberFormat="1" applyFont="1" applyFill="1" applyBorder="1" applyAlignment="1">
      <alignment horizontal="center" vertical="center" wrapText="1"/>
    </xf>
    <xf numFmtId="0" fontId="0" fillId="2" borderId="1" xfId="0" applyFill="1" applyBorder="1"/>
    <xf numFmtId="164" fontId="28" fillId="2" borderId="1" xfId="0" applyNumberFormat="1" applyFont="1" applyFill="1" applyBorder="1" applyAlignment="1">
      <alignment horizontal="center" vertical="center" wrapText="1"/>
    </xf>
    <xf numFmtId="164" fontId="24" fillId="2" borderId="17" xfId="0" applyNumberFormat="1"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0" fillId="2" borderId="13"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8" xfId="0" applyFont="1" applyFill="1" applyBorder="1" applyAlignment="1">
      <alignment horizontal="center" vertical="top" wrapText="1"/>
    </xf>
    <xf numFmtId="0" fontId="10" fillId="2" borderId="6" xfId="0" applyFont="1" applyFill="1" applyBorder="1" applyAlignment="1">
      <alignment horizontal="center" vertical="top" wrapText="1"/>
    </xf>
    <xf numFmtId="0" fontId="4" fillId="7" borderId="1" xfId="0" applyFont="1" applyFill="1" applyBorder="1" applyAlignment="1">
      <alignment horizontal="center" vertical="center" textRotation="90" wrapText="1"/>
    </xf>
    <xf numFmtId="0" fontId="6" fillId="7" borderId="1" xfId="0" applyFont="1" applyFill="1" applyBorder="1" applyAlignment="1">
      <alignment horizontal="center" vertical="center" textRotation="90" wrapText="1"/>
    </xf>
    <xf numFmtId="0" fontId="4" fillId="2" borderId="1" xfId="0" applyFont="1" applyFill="1" applyBorder="1" applyAlignment="1">
      <alignment horizontal="center" vertical="center" textRotation="90" wrapText="1"/>
    </xf>
    <xf numFmtId="0" fontId="6" fillId="2" borderId="1" xfId="0" applyFont="1" applyFill="1" applyBorder="1" applyAlignment="1">
      <alignment horizontal="center" vertical="center" textRotation="90" wrapText="1"/>
    </xf>
    <xf numFmtId="0" fontId="8" fillId="6" borderId="1" xfId="0" applyFont="1" applyFill="1" applyBorder="1" applyAlignment="1">
      <alignment horizontal="center" vertical="center" textRotation="90"/>
    </xf>
    <xf numFmtId="0" fontId="5" fillId="7" borderId="1" xfId="0" applyFont="1" applyFill="1" applyBorder="1" applyAlignment="1">
      <alignment horizontal="center" vertical="center" textRotation="90" wrapText="1"/>
    </xf>
    <xf numFmtId="0" fontId="3" fillId="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14" fillId="2" borderId="15" xfId="0" applyFont="1" applyFill="1" applyBorder="1" applyAlignment="1">
      <alignment vertical="center" wrapText="1"/>
    </xf>
    <xf numFmtId="0" fontId="14" fillId="2" borderId="10" xfId="0" applyFont="1" applyFill="1" applyBorder="1" applyAlignment="1">
      <alignment vertical="center" wrapText="1"/>
    </xf>
    <xf numFmtId="0" fontId="8" fillId="6" borderId="1" xfId="0" applyFont="1" applyFill="1" applyBorder="1" applyAlignment="1">
      <alignment horizontal="center" vertical="center" textRotation="90" wrapText="1"/>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wrapText="1"/>
    </xf>
    <xf numFmtId="0" fontId="0" fillId="2" borderId="0" xfId="0" applyFill="1" applyAlignment="1">
      <alignment vertical="center" wrapText="1"/>
    </xf>
    <xf numFmtId="0" fontId="0" fillId="2" borderId="0" xfId="0" applyFill="1" applyAlignment="1">
      <alignment horizontal="left" vertical="top" wrapText="1"/>
    </xf>
    <xf numFmtId="0" fontId="25" fillId="2" borderId="1" xfId="0" applyFont="1" applyFill="1" applyBorder="1" applyAlignment="1">
      <alignment horizontal="center" vertical="center" textRotation="90" wrapText="1"/>
    </xf>
    <xf numFmtId="0" fontId="25" fillId="2" borderId="1" xfId="0" applyFont="1" applyFill="1" applyBorder="1" applyAlignment="1">
      <alignment horizontal="center" vertical="center" textRotation="90"/>
    </xf>
    <xf numFmtId="0" fontId="13" fillId="2"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xf>
    <xf numFmtId="0" fontId="25" fillId="2" borderId="1" xfId="0" applyFont="1" applyFill="1" applyBorder="1" applyAlignment="1">
      <alignment horizontal="center"/>
    </xf>
    <xf numFmtId="0" fontId="0" fillId="2" borderId="10" xfId="0" applyFill="1" applyBorder="1" applyAlignment="1">
      <alignment vertical="center" wrapText="1"/>
    </xf>
    <xf numFmtId="0" fontId="26" fillId="2" borderId="1" xfId="0" applyFont="1" applyFill="1" applyBorder="1" applyAlignment="1">
      <alignment horizontal="center" vertical="center" textRotation="90" wrapText="1"/>
    </xf>
    <xf numFmtId="0" fontId="25" fillId="2" borderId="1" xfId="0" applyFont="1" applyFill="1" applyBorder="1" applyAlignment="1">
      <alignment horizontal="center" vertical="center"/>
    </xf>
    <xf numFmtId="0" fontId="25" fillId="2" borderId="1" xfId="0" applyFont="1" applyFill="1" applyBorder="1" applyAlignment="1">
      <alignment vertical="center"/>
    </xf>
    <xf numFmtId="9" fontId="25" fillId="2" borderId="1" xfId="0" applyNumberFormat="1" applyFont="1" applyFill="1" applyBorder="1" applyAlignment="1">
      <alignment horizontal="center" vertical="center" wrapText="1"/>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4" xfId="0" applyFont="1" applyFill="1" applyBorder="1" applyAlignment="1">
      <alignment vertical="center"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5" fillId="6" borderId="1" xfId="0" applyFont="1" applyFill="1" applyBorder="1" applyAlignment="1">
      <alignment horizontal="center" vertical="center" textRotation="90" wrapText="1"/>
    </xf>
    <xf numFmtId="0" fontId="8" fillId="5" borderId="1" xfId="0" applyFont="1" applyFill="1" applyBorder="1" applyAlignment="1">
      <alignment horizontal="center" vertical="center" textRotation="90" wrapText="1"/>
    </xf>
    <xf numFmtId="0" fontId="8" fillId="5" borderId="1" xfId="0" applyFont="1" applyFill="1" applyBorder="1" applyAlignment="1">
      <alignment vertical="center"/>
    </xf>
    <xf numFmtId="9"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xf>
    <xf numFmtId="0" fontId="8" fillId="5" borderId="1" xfId="0" applyFont="1" applyFill="1" applyBorder="1" applyAlignment="1">
      <alignment horizontal="center" vertical="center"/>
    </xf>
    <xf numFmtId="0" fontId="6" fillId="3" borderId="1" xfId="0" applyFont="1" applyFill="1" applyBorder="1" applyAlignment="1">
      <alignment horizontal="center" vertical="center" textRotation="90" wrapText="1"/>
    </xf>
    <xf numFmtId="0" fontId="6" fillId="6" borderId="1" xfId="0" applyFont="1" applyFill="1" applyBorder="1" applyAlignment="1">
      <alignment horizontal="center" vertical="center" textRotation="90" wrapText="1"/>
    </xf>
    <xf numFmtId="0" fontId="8" fillId="3" borderId="1" xfId="0" applyFont="1" applyFill="1" applyBorder="1" applyAlignment="1">
      <alignment horizontal="center" vertical="center" textRotation="90"/>
    </xf>
    <xf numFmtId="0" fontId="6" fillId="6" borderId="1" xfId="0" applyFont="1" applyFill="1" applyBorder="1" applyAlignment="1">
      <alignment horizontal="center" vertical="center" wrapText="1"/>
    </xf>
    <xf numFmtId="0" fontId="4" fillId="3" borderId="1" xfId="0" applyFont="1" applyFill="1" applyBorder="1" applyAlignment="1">
      <alignment horizontal="center" vertical="center" textRotation="90"/>
    </xf>
    <xf numFmtId="0" fontId="4" fillId="6" borderId="1" xfId="0" applyFont="1" applyFill="1" applyBorder="1" applyAlignment="1">
      <alignment horizontal="center" vertical="center" textRotation="90"/>
    </xf>
  </cellXfs>
  <cellStyles count="2">
    <cellStyle name="Bình thường" xfId="0" builtinId="0"/>
    <cellStyle name="Phần trăm" xfId="1" builtinId="5"/>
  </cellStyles>
  <dxfs count="0"/>
  <tableStyles count="0" defaultTableStyle="TableStyleMedium2" defaultPivotStyle="PivotStyleLight16"/>
  <colors>
    <mruColors>
      <color rgb="FFFFFFCC"/>
      <color rgb="FF8FE5CA"/>
      <color rgb="FF28C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1222</xdr:colOff>
      <xdr:row>0</xdr:row>
      <xdr:rowOff>133500</xdr:rowOff>
    </xdr:from>
    <xdr:to>
      <xdr:col>1</xdr:col>
      <xdr:colOff>412748</xdr:colOff>
      <xdr:row>2</xdr:row>
      <xdr:rowOff>146262</xdr:rowOff>
    </xdr:to>
    <xdr:pic>
      <xdr:nvPicPr>
        <xdr:cNvPr id="2" name="Picture 1" descr="A blue and white logo with a map and a globe&#10;&#10;Description automatically generated">
          <a:extLst>
            <a:ext uri="{FF2B5EF4-FFF2-40B4-BE49-F238E27FC236}">
              <a16:creationId xmlns:a16="http://schemas.microsoft.com/office/drawing/2014/main" id="{CECA6035-AFCD-4D6A-8684-897548858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02" y="133500"/>
          <a:ext cx="411526" cy="4242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250734</xdr:colOff>
      <xdr:row>2</xdr:row>
      <xdr:rowOff>92922</xdr:rowOff>
    </xdr:to>
    <xdr:pic>
      <xdr:nvPicPr>
        <xdr:cNvPr id="2" name="Picture 1" descr="A blue and white logo with a map and a globe&#10;&#10;Description automatically generated">
          <a:extLst>
            <a:ext uri="{FF2B5EF4-FFF2-40B4-BE49-F238E27FC236}">
              <a16:creationId xmlns:a16="http://schemas.microsoft.com/office/drawing/2014/main" id="{CD5252A8-3E8D-4038-8315-FD7B802D45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409532" cy="42424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355600</xdr:colOff>
      <xdr:row>2</xdr:row>
      <xdr:rowOff>169122</xdr:rowOff>
    </xdr:to>
    <xdr:pic>
      <xdr:nvPicPr>
        <xdr:cNvPr id="2" name="Picture 1" descr="A blue and white logo with a map and a globe&#10;&#10;Description automatically generated">
          <a:extLst>
            <a:ext uri="{FF2B5EF4-FFF2-40B4-BE49-F238E27FC236}">
              <a16:creationId xmlns:a16="http://schemas.microsoft.com/office/drawing/2014/main" id="{2F564642-D08D-8B46-AC21-EABE3DEAA7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542338" cy="500442"/>
        </a:xfrm>
        <a:prstGeom prst="rect">
          <a:avLst/>
        </a:prstGeom>
        <a:noFill/>
        <a:ln>
          <a:noFill/>
        </a:ln>
      </xdr:spPr>
    </xdr:pic>
    <xdr:clientData/>
  </xdr:twoCellAnchor>
  <xdr:twoCellAnchor editAs="oneCell">
    <xdr:from>
      <xdr:col>0</xdr:col>
      <xdr:colOff>92662</xdr:colOff>
      <xdr:row>0</xdr:row>
      <xdr:rowOff>125880</xdr:rowOff>
    </xdr:from>
    <xdr:to>
      <xdr:col>1</xdr:col>
      <xdr:colOff>355600</xdr:colOff>
      <xdr:row>3</xdr:row>
      <xdr:rowOff>16722</xdr:rowOff>
    </xdr:to>
    <xdr:pic>
      <xdr:nvPicPr>
        <xdr:cNvPr id="3" name="Picture 2" descr="A blue and white logo with a map and a globe&#10;&#10;Description automatically generated">
          <a:extLst>
            <a:ext uri="{FF2B5EF4-FFF2-40B4-BE49-F238E27FC236}">
              <a16:creationId xmlns:a16="http://schemas.microsoft.com/office/drawing/2014/main" id="{18841C45-BF67-F445-820A-1DF3A8CEB1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542338" cy="61474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92662</xdr:colOff>
      <xdr:row>0</xdr:row>
      <xdr:rowOff>125880</xdr:rowOff>
    </xdr:from>
    <xdr:to>
      <xdr:col>1</xdr:col>
      <xdr:colOff>250734</xdr:colOff>
      <xdr:row>3</xdr:row>
      <xdr:rowOff>54822</xdr:rowOff>
    </xdr:to>
    <xdr:pic>
      <xdr:nvPicPr>
        <xdr:cNvPr id="2" name="Picture 1" descr="A blue and white logo with a map and a globe&#10;&#10;Description automatically generated">
          <a:extLst>
            <a:ext uri="{FF2B5EF4-FFF2-40B4-BE49-F238E27FC236}">
              <a16:creationId xmlns:a16="http://schemas.microsoft.com/office/drawing/2014/main" id="{048CF5EA-AC71-F842-A881-F11C7969AE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62" y="125880"/>
          <a:ext cx="437472" cy="5004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3"/>
  <sheetViews>
    <sheetView topLeftCell="B6" zoomScale="150" workbookViewId="0">
      <pane ySplit="1" topLeftCell="A40" activePane="bottomLeft" state="frozen"/>
      <selection pane="bottomLeft" activeCell="A6" sqref="A6:S54"/>
      <selection activeCell="A6" sqref="A6"/>
    </sheetView>
  </sheetViews>
  <sheetFormatPr defaultColWidth="8.85546875" defaultRowHeight="15" customHeight="1"/>
  <cols>
    <col min="1" max="1" width="6.28515625" style="102" customWidth="1"/>
    <col min="2" max="2" width="8.140625" style="105" customWidth="1"/>
    <col min="3" max="3" width="8.140625" style="50" customWidth="1"/>
    <col min="4" max="4" width="7" style="50" bestFit="1" customWidth="1"/>
    <col min="5" max="5" width="7.28515625" style="50" bestFit="1" customWidth="1"/>
    <col min="6" max="6" width="6.28515625" style="50" bestFit="1" customWidth="1"/>
    <col min="7" max="7" width="6.28515625" style="58" bestFit="1" customWidth="1"/>
    <col min="8" max="15" width="6.28515625" style="50" bestFit="1" customWidth="1"/>
    <col min="16" max="16" width="6.28515625" style="50" customWidth="1"/>
    <col min="17" max="17" width="6.28515625" style="58" bestFit="1" customWidth="1"/>
    <col min="18" max="18" width="6.28515625" style="50" customWidth="1"/>
    <col min="19" max="19" width="6.42578125" style="50" customWidth="1"/>
    <col min="20" max="20" width="0.140625" style="50" hidden="1" customWidth="1"/>
    <col min="21" max="16384" width="8.85546875" style="50"/>
  </cols>
  <sheetData>
    <row r="1" spans="1:20" ht="18.600000000000001" customHeight="1">
      <c r="A1" s="148" t="s">
        <v>0</v>
      </c>
      <c r="B1" s="148"/>
      <c r="C1" s="148"/>
      <c r="D1" s="148"/>
      <c r="E1" s="148"/>
      <c r="F1" s="148"/>
      <c r="G1" s="136" t="s">
        <v>1</v>
      </c>
      <c r="H1" s="137"/>
      <c r="I1" s="137"/>
      <c r="J1" s="137"/>
      <c r="K1" s="137"/>
      <c r="L1" s="137"/>
      <c r="M1" s="137"/>
      <c r="N1" s="137"/>
      <c r="O1" s="137"/>
      <c r="P1" s="133" t="s">
        <v>2</v>
      </c>
      <c r="Q1" s="134"/>
      <c r="R1" s="134"/>
      <c r="S1" s="135"/>
      <c r="T1" s="49"/>
    </row>
    <row r="2" spans="1:20" ht="18.600000000000001" customHeight="1">
      <c r="A2" s="148"/>
      <c r="B2" s="148"/>
      <c r="C2" s="148"/>
      <c r="D2" s="148"/>
      <c r="E2" s="148"/>
      <c r="F2" s="148"/>
      <c r="G2" s="138"/>
      <c r="H2" s="139"/>
      <c r="I2" s="139"/>
      <c r="J2" s="139"/>
      <c r="K2" s="139"/>
      <c r="L2" s="139"/>
      <c r="M2" s="139"/>
      <c r="N2" s="139"/>
      <c r="O2" s="139"/>
      <c r="P2" s="133" t="s">
        <v>3</v>
      </c>
      <c r="Q2" s="134"/>
      <c r="R2" s="134"/>
      <c r="S2" s="135"/>
      <c r="T2" s="51"/>
    </row>
    <row r="3" spans="1:20" ht="18.600000000000001" customHeight="1">
      <c r="A3" s="148"/>
      <c r="B3" s="148"/>
      <c r="C3" s="148"/>
      <c r="D3" s="148"/>
      <c r="E3" s="148"/>
      <c r="F3" s="148"/>
      <c r="G3" s="140"/>
      <c r="H3" s="141"/>
      <c r="I3" s="141"/>
      <c r="J3" s="141"/>
      <c r="K3" s="141"/>
      <c r="L3" s="141"/>
      <c r="M3" s="141"/>
      <c r="N3" s="141"/>
      <c r="O3" s="141"/>
      <c r="P3" s="133" t="s">
        <v>4</v>
      </c>
      <c r="Q3" s="134"/>
      <c r="R3" s="134"/>
      <c r="S3" s="135"/>
      <c r="T3" s="51"/>
    </row>
    <row r="4" spans="1:20" ht="16.350000000000001" customHeight="1">
      <c r="B4" s="103"/>
      <c r="C4" s="52"/>
      <c r="D4" s="52"/>
      <c r="E4" s="52"/>
      <c r="F4" s="52"/>
      <c r="G4" s="53"/>
      <c r="H4" s="54"/>
      <c r="I4" s="54"/>
      <c r="J4" s="54"/>
      <c r="K4" s="54"/>
      <c r="L4" s="54"/>
      <c r="M4" s="54"/>
      <c r="N4" s="54"/>
      <c r="O4" s="54"/>
      <c r="P4" s="55"/>
      <c r="Q4" s="56"/>
      <c r="R4" s="55"/>
      <c r="S4" s="55"/>
    </row>
    <row r="5" spans="1:20" ht="15.6" customHeight="1">
      <c r="B5" s="104"/>
      <c r="C5" s="57"/>
      <c r="D5" s="57"/>
      <c r="E5" s="57"/>
      <c r="F5" s="57"/>
      <c r="T5" s="151"/>
    </row>
    <row r="6" spans="1:20" ht="15" customHeight="1">
      <c r="A6" s="153" t="s">
        <v>5</v>
      </c>
      <c r="B6" s="153" t="s">
        <v>6</v>
      </c>
      <c r="C6" s="46"/>
      <c r="D6" s="154" t="s">
        <v>7</v>
      </c>
      <c r="E6" s="155"/>
      <c r="F6" s="155"/>
      <c r="G6" s="155"/>
      <c r="H6" s="155"/>
      <c r="I6" s="155"/>
      <c r="J6" s="155"/>
      <c r="K6" s="155"/>
      <c r="L6" s="155"/>
      <c r="M6" s="155"/>
      <c r="N6" s="155"/>
      <c r="O6" s="155"/>
      <c r="P6" s="155"/>
      <c r="Q6" s="155"/>
      <c r="R6" s="155"/>
      <c r="S6" s="156"/>
      <c r="T6" s="152"/>
    </row>
    <row r="7" spans="1:20" ht="32.1" customHeight="1">
      <c r="A7" s="153"/>
      <c r="B7" s="153"/>
      <c r="C7" s="46" t="s">
        <v>7</v>
      </c>
      <c r="D7" s="40" t="s">
        <v>8</v>
      </c>
      <c r="E7" s="40" t="s">
        <v>9</v>
      </c>
      <c r="F7" s="40" t="s">
        <v>10</v>
      </c>
      <c r="G7" s="40" t="s">
        <v>11</v>
      </c>
      <c r="H7" s="40" t="s">
        <v>12</v>
      </c>
      <c r="I7" s="40" t="s">
        <v>13</v>
      </c>
      <c r="J7" s="40" t="s">
        <v>14</v>
      </c>
      <c r="K7" s="40" t="s">
        <v>15</v>
      </c>
      <c r="L7" s="40" t="s">
        <v>16</v>
      </c>
      <c r="M7" s="40" t="s">
        <v>17</v>
      </c>
      <c r="N7" s="40" t="s">
        <v>18</v>
      </c>
      <c r="O7" s="40" t="s">
        <v>19</v>
      </c>
      <c r="P7" s="40" t="s">
        <v>20</v>
      </c>
      <c r="Q7" s="40" t="s">
        <v>21</v>
      </c>
      <c r="R7" s="40" t="s">
        <v>22</v>
      </c>
      <c r="S7" s="40" t="s">
        <v>23</v>
      </c>
      <c r="T7" s="59"/>
    </row>
    <row r="8" spans="1:20" ht="22.35" customHeight="1">
      <c r="A8" s="153"/>
      <c r="B8" s="153"/>
      <c r="C8" s="47" t="s">
        <v>24</v>
      </c>
      <c r="D8" s="31">
        <v>2.5</v>
      </c>
      <c r="E8" s="31">
        <v>2.5</v>
      </c>
      <c r="F8" s="31">
        <v>2.5</v>
      </c>
      <c r="G8" s="31">
        <v>3.5</v>
      </c>
      <c r="H8" s="31">
        <v>3.5</v>
      </c>
      <c r="I8" s="31">
        <v>3.5</v>
      </c>
      <c r="J8" s="31">
        <v>2.5</v>
      </c>
      <c r="K8" s="31">
        <v>2.5</v>
      </c>
      <c r="L8" s="31">
        <v>2.5</v>
      </c>
      <c r="M8" s="31">
        <v>2.5</v>
      </c>
      <c r="N8" s="31">
        <v>2.5</v>
      </c>
      <c r="O8" s="31">
        <v>3.5</v>
      </c>
      <c r="P8" s="31">
        <v>3.5</v>
      </c>
      <c r="Q8" s="31">
        <v>3.5</v>
      </c>
      <c r="R8" s="31">
        <v>3.5</v>
      </c>
      <c r="S8" s="31">
        <v>3.5</v>
      </c>
      <c r="T8" s="59"/>
    </row>
    <row r="9" spans="1:20" ht="22.35" customHeight="1">
      <c r="A9" s="153"/>
      <c r="B9" s="153"/>
      <c r="C9" s="149" t="s">
        <v>25</v>
      </c>
      <c r="D9" s="16">
        <f>D52</f>
        <v>1</v>
      </c>
      <c r="E9" s="16">
        <f t="shared" ref="E9:T11" si="0">E52</f>
        <v>1</v>
      </c>
      <c r="F9" s="16">
        <f t="shared" si="0"/>
        <v>1</v>
      </c>
      <c r="G9" s="16">
        <f t="shared" si="0"/>
        <v>1</v>
      </c>
      <c r="H9" s="16">
        <f t="shared" si="0"/>
        <v>1</v>
      </c>
      <c r="I9" s="16">
        <f t="shared" si="0"/>
        <v>1</v>
      </c>
      <c r="J9" s="16">
        <f t="shared" si="0"/>
        <v>1</v>
      </c>
      <c r="K9" s="16">
        <f t="shared" si="0"/>
        <v>1</v>
      </c>
      <c r="L9" s="16">
        <f t="shared" si="0"/>
        <v>1</v>
      </c>
      <c r="M9" s="16">
        <f t="shared" si="0"/>
        <v>1</v>
      </c>
      <c r="N9" s="16">
        <f t="shared" si="0"/>
        <v>1</v>
      </c>
      <c r="O9" s="16">
        <f t="shared" si="0"/>
        <v>1</v>
      </c>
      <c r="P9" s="16">
        <f t="shared" si="0"/>
        <v>1</v>
      </c>
      <c r="Q9" s="16">
        <f t="shared" si="0"/>
        <v>1</v>
      </c>
      <c r="R9" s="16">
        <f t="shared" si="0"/>
        <v>1</v>
      </c>
      <c r="S9" s="16">
        <f t="shared" si="0"/>
        <v>1</v>
      </c>
      <c r="T9" s="44" t="e">
        <f t="shared" si="0"/>
        <v>#REF!</v>
      </c>
    </row>
    <row r="10" spans="1:20" ht="22.35" customHeight="1">
      <c r="A10" s="153"/>
      <c r="B10" s="153"/>
      <c r="C10" s="149"/>
      <c r="D10" s="5">
        <f>D51</f>
        <v>2.5</v>
      </c>
      <c r="E10" s="5">
        <f>E51</f>
        <v>2.5</v>
      </c>
      <c r="F10" s="5">
        <f t="shared" ref="F10:S10" si="1">F51</f>
        <v>2.5</v>
      </c>
      <c r="G10" s="5">
        <f t="shared" si="1"/>
        <v>3.55</v>
      </c>
      <c r="H10" s="5">
        <f t="shared" si="1"/>
        <v>3.5</v>
      </c>
      <c r="I10" s="5">
        <f t="shared" si="1"/>
        <v>3.5</v>
      </c>
      <c r="J10" s="5">
        <f t="shared" si="1"/>
        <v>2.5</v>
      </c>
      <c r="K10" s="5">
        <f t="shared" si="1"/>
        <v>2.5</v>
      </c>
      <c r="L10" s="5">
        <f t="shared" si="1"/>
        <v>2.5</v>
      </c>
      <c r="M10" s="5">
        <f t="shared" si="1"/>
        <v>2.5</v>
      </c>
      <c r="N10" s="5">
        <f t="shared" si="1"/>
        <v>2.5</v>
      </c>
      <c r="O10" s="5">
        <f t="shared" si="1"/>
        <v>3.5</v>
      </c>
      <c r="P10" s="5">
        <f t="shared" si="1"/>
        <v>3.5</v>
      </c>
      <c r="Q10" s="5">
        <f t="shared" si="1"/>
        <v>3.5</v>
      </c>
      <c r="R10" s="5">
        <f t="shared" si="1"/>
        <v>3.5</v>
      </c>
      <c r="S10" s="5">
        <f t="shared" si="1"/>
        <v>3.5</v>
      </c>
      <c r="T10" s="59"/>
    </row>
    <row r="11" spans="1:20" ht="22.35" customHeight="1">
      <c r="A11" s="153"/>
      <c r="B11" s="153"/>
      <c r="C11" s="149" t="s">
        <v>26</v>
      </c>
      <c r="D11" s="16">
        <f>D54</f>
        <v>0.99999999999999989</v>
      </c>
      <c r="E11" s="16">
        <f>E54</f>
        <v>1</v>
      </c>
      <c r="F11" s="16">
        <f t="shared" si="0"/>
        <v>1</v>
      </c>
      <c r="G11" s="16">
        <f t="shared" si="0"/>
        <v>1</v>
      </c>
      <c r="H11" s="16">
        <f t="shared" si="0"/>
        <v>1</v>
      </c>
      <c r="I11" s="16">
        <f t="shared" si="0"/>
        <v>1</v>
      </c>
      <c r="J11" s="16">
        <f t="shared" si="0"/>
        <v>0.99999999999999989</v>
      </c>
      <c r="K11" s="16">
        <f t="shared" si="0"/>
        <v>1</v>
      </c>
      <c r="L11" s="16">
        <f t="shared" si="0"/>
        <v>1</v>
      </c>
      <c r="M11" s="16">
        <f t="shared" si="0"/>
        <v>1</v>
      </c>
      <c r="N11" s="16">
        <f t="shared" si="0"/>
        <v>1</v>
      </c>
      <c r="O11" s="16">
        <f t="shared" si="0"/>
        <v>1</v>
      </c>
      <c r="P11" s="16">
        <f t="shared" si="0"/>
        <v>1</v>
      </c>
      <c r="Q11" s="16">
        <f t="shared" si="0"/>
        <v>1</v>
      </c>
      <c r="R11" s="16">
        <f t="shared" si="0"/>
        <v>1</v>
      </c>
      <c r="S11" s="16">
        <f t="shared" si="0"/>
        <v>1</v>
      </c>
      <c r="T11" s="59"/>
    </row>
    <row r="12" spans="1:20" ht="22.35" customHeight="1">
      <c r="A12" s="153"/>
      <c r="B12" s="153"/>
      <c r="C12" s="149"/>
      <c r="D12" s="5">
        <f>D51</f>
        <v>2.5</v>
      </c>
      <c r="E12" s="5">
        <f>E53</f>
        <v>2.5</v>
      </c>
      <c r="F12" s="5">
        <f t="shared" ref="F12:S12" si="2">F53</f>
        <v>2.5</v>
      </c>
      <c r="G12" s="5">
        <f t="shared" si="2"/>
        <v>3.55</v>
      </c>
      <c r="H12" s="5">
        <f t="shared" si="2"/>
        <v>3.5</v>
      </c>
      <c r="I12" s="5">
        <f t="shared" si="2"/>
        <v>3.5</v>
      </c>
      <c r="J12" s="5">
        <f t="shared" si="2"/>
        <v>2.5</v>
      </c>
      <c r="K12" s="5">
        <f t="shared" si="2"/>
        <v>2.5</v>
      </c>
      <c r="L12" s="5">
        <f t="shared" si="2"/>
        <v>2.5</v>
      </c>
      <c r="M12" s="5">
        <f t="shared" si="2"/>
        <v>2.5</v>
      </c>
      <c r="N12" s="5">
        <f t="shared" si="2"/>
        <v>2.5</v>
      </c>
      <c r="O12" s="5">
        <f t="shared" si="2"/>
        <v>3.5</v>
      </c>
      <c r="P12" s="5">
        <f t="shared" si="2"/>
        <v>3.5</v>
      </c>
      <c r="Q12" s="5">
        <f t="shared" si="2"/>
        <v>3.5</v>
      </c>
      <c r="R12" s="5">
        <f t="shared" si="2"/>
        <v>3.5</v>
      </c>
      <c r="S12" s="5">
        <f t="shared" si="2"/>
        <v>3.5</v>
      </c>
      <c r="T12" s="59"/>
    </row>
    <row r="13" spans="1:20" ht="21" customHeight="1">
      <c r="A13" s="142" t="s">
        <v>27</v>
      </c>
      <c r="B13" s="143" t="s">
        <v>28</v>
      </c>
      <c r="C13" s="45" t="s">
        <v>29</v>
      </c>
      <c r="D13" s="43">
        <v>2.5</v>
      </c>
      <c r="E13" s="43"/>
      <c r="F13" s="43"/>
      <c r="G13" s="43">
        <v>2.5</v>
      </c>
      <c r="H13" s="43"/>
      <c r="I13" s="43">
        <v>3.5</v>
      </c>
      <c r="J13" s="43"/>
      <c r="K13" s="43"/>
      <c r="L13" s="43"/>
      <c r="M13" s="43"/>
      <c r="N13" s="43"/>
      <c r="O13" s="43"/>
      <c r="P13" s="43"/>
      <c r="Q13" s="43"/>
      <c r="R13" s="43"/>
      <c r="S13" s="43"/>
      <c r="T13" s="59"/>
    </row>
    <row r="14" spans="1:20" ht="21" customHeight="1">
      <c r="A14" s="142"/>
      <c r="B14" s="143"/>
      <c r="C14" s="41" t="s">
        <v>30</v>
      </c>
      <c r="D14" s="42">
        <v>0.3</v>
      </c>
      <c r="E14" s="42"/>
      <c r="F14" s="42"/>
      <c r="G14" s="42">
        <v>0.15</v>
      </c>
      <c r="H14" s="42"/>
      <c r="I14" s="42">
        <v>0.3</v>
      </c>
      <c r="J14" s="42"/>
      <c r="K14" s="42"/>
      <c r="L14" s="42"/>
      <c r="M14" s="42"/>
      <c r="N14" s="42"/>
      <c r="O14" s="42"/>
      <c r="P14" s="42"/>
      <c r="Q14" s="42"/>
      <c r="R14" s="42"/>
      <c r="S14" s="42"/>
      <c r="T14" s="59"/>
    </row>
    <row r="15" spans="1:20" ht="21" customHeight="1">
      <c r="A15" s="144" t="s">
        <v>31</v>
      </c>
      <c r="B15" s="150" t="s">
        <v>32</v>
      </c>
      <c r="C15" s="25" t="s">
        <v>29</v>
      </c>
      <c r="D15" s="26"/>
      <c r="E15" s="26"/>
      <c r="F15" s="26"/>
      <c r="G15" s="26"/>
      <c r="H15" s="26"/>
      <c r="I15" s="26"/>
      <c r="J15" s="26"/>
      <c r="K15" s="26"/>
      <c r="L15" s="26"/>
      <c r="M15" s="26"/>
      <c r="N15" s="26">
        <v>2.5</v>
      </c>
      <c r="O15" s="26"/>
      <c r="P15" s="26"/>
      <c r="Q15" s="26"/>
      <c r="R15" s="26"/>
      <c r="S15" s="26"/>
      <c r="T15" s="59"/>
    </row>
    <row r="16" spans="1:20" ht="21" customHeight="1">
      <c r="A16" s="144"/>
      <c r="B16" s="150"/>
      <c r="C16" s="25" t="s">
        <v>30</v>
      </c>
      <c r="D16" s="27"/>
      <c r="E16" s="27"/>
      <c r="F16" s="27"/>
      <c r="G16" s="27"/>
      <c r="H16" s="27"/>
      <c r="I16" s="27"/>
      <c r="J16" s="27"/>
      <c r="K16" s="27"/>
      <c r="L16" s="27"/>
      <c r="M16" s="27"/>
      <c r="N16" s="27">
        <v>0.6</v>
      </c>
      <c r="O16" s="27"/>
      <c r="P16" s="27"/>
      <c r="Q16" s="27"/>
      <c r="R16" s="27"/>
      <c r="S16" s="27"/>
      <c r="T16" s="59"/>
    </row>
    <row r="17" spans="1:20" ht="21" customHeight="1">
      <c r="A17" s="142" t="s">
        <v>33</v>
      </c>
      <c r="B17" s="143" t="s">
        <v>34</v>
      </c>
      <c r="C17" s="41" t="s">
        <v>29</v>
      </c>
      <c r="D17" s="43">
        <v>2.5</v>
      </c>
      <c r="E17" s="43"/>
      <c r="F17" s="43"/>
      <c r="G17" s="43">
        <v>3.5</v>
      </c>
      <c r="H17" s="43"/>
      <c r="I17" s="43">
        <v>3.5</v>
      </c>
      <c r="J17" s="43"/>
      <c r="K17" s="43"/>
      <c r="L17" s="43"/>
      <c r="M17" s="43">
        <v>2.5</v>
      </c>
      <c r="N17" s="43"/>
      <c r="O17" s="43"/>
      <c r="P17" s="43"/>
      <c r="Q17" s="43"/>
      <c r="R17" s="43"/>
      <c r="S17" s="43"/>
      <c r="T17" s="59"/>
    </row>
    <row r="18" spans="1:20" ht="21" customHeight="1">
      <c r="A18" s="142"/>
      <c r="B18" s="143"/>
      <c r="C18" s="41" t="s">
        <v>30</v>
      </c>
      <c r="D18" s="48">
        <v>0.35</v>
      </c>
      <c r="E18" s="48"/>
      <c r="F18" s="48"/>
      <c r="G18" s="48">
        <v>0.2</v>
      </c>
      <c r="H18" s="48"/>
      <c r="I18" s="48">
        <v>0.3</v>
      </c>
      <c r="J18" s="48"/>
      <c r="K18" s="48"/>
      <c r="L18" s="48"/>
      <c r="M18" s="48">
        <v>0.2</v>
      </c>
      <c r="N18" s="48"/>
      <c r="O18" s="48"/>
      <c r="P18" s="48"/>
      <c r="Q18" s="48"/>
      <c r="R18" s="48"/>
      <c r="S18" s="41"/>
      <c r="T18" s="59"/>
    </row>
    <row r="19" spans="1:20" ht="21" customHeight="1">
      <c r="A19" s="144" t="s">
        <v>35</v>
      </c>
      <c r="B19" s="145" t="s">
        <v>36</v>
      </c>
      <c r="C19" s="21" t="s">
        <v>29</v>
      </c>
      <c r="D19" s="5"/>
      <c r="E19" s="5">
        <v>2.5</v>
      </c>
      <c r="F19" s="5"/>
      <c r="G19" s="5">
        <v>3.5</v>
      </c>
      <c r="H19" s="5"/>
      <c r="I19" s="5"/>
      <c r="J19" s="5">
        <v>2.5</v>
      </c>
      <c r="K19" s="5"/>
      <c r="L19" s="5"/>
      <c r="M19" s="5"/>
      <c r="N19" s="5">
        <v>2.5</v>
      </c>
      <c r="O19" s="5"/>
      <c r="P19" s="5"/>
      <c r="Q19" s="5"/>
      <c r="R19" s="5"/>
      <c r="S19" s="5"/>
      <c r="T19" s="59"/>
    </row>
    <row r="20" spans="1:20" ht="21" customHeight="1">
      <c r="A20" s="144"/>
      <c r="B20" s="145"/>
      <c r="C20" s="21" t="s">
        <v>30</v>
      </c>
      <c r="D20" s="28"/>
      <c r="E20" s="28">
        <v>0.15</v>
      </c>
      <c r="F20" s="28"/>
      <c r="G20" s="28">
        <v>0.15</v>
      </c>
      <c r="H20" s="28"/>
      <c r="I20" s="28"/>
      <c r="J20" s="28">
        <v>0.3</v>
      </c>
      <c r="K20" s="28"/>
      <c r="L20" s="28"/>
      <c r="M20" s="28"/>
      <c r="N20" s="28">
        <v>0.2</v>
      </c>
      <c r="O20" s="28"/>
      <c r="P20" s="28"/>
      <c r="Q20" s="28"/>
      <c r="R20" s="28"/>
      <c r="S20" s="28"/>
      <c r="T20" s="59"/>
    </row>
    <row r="21" spans="1:20" ht="21" customHeight="1">
      <c r="A21" s="142" t="s">
        <v>37</v>
      </c>
      <c r="B21" s="143" t="s">
        <v>38</v>
      </c>
      <c r="C21" s="41" t="s">
        <v>29</v>
      </c>
      <c r="D21" s="43"/>
      <c r="E21" s="43">
        <v>2.5</v>
      </c>
      <c r="F21" s="43"/>
      <c r="G21" s="43">
        <v>3.5</v>
      </c>
      <c r="H21" s="43"/>
      <c r="I21" s="43"/>
      <c r="J21" s="43">
        <v>2.5</v>
      </c>
      <c r="K21" s="43"/>
      <c r="L21" s="43"/>
      <c r="M21" s="43"/>
      <c r="N21" s="43"/>
      <c r="O21" s="43"/>
      <c r="P21" s="43"/>
      <c r="Q21" s="43"/>
      <c r="R21" s="43"/>
      <c r="S21" s="43"/>
      <c r="T21" s="59"/>
    </row>
    <row r="22" spans="1:20" ht="21" customHeight="1">
      <c r="A22" s="142"/>
      <c r="B22" s="143"/>
      <c r="C22" s="41" t="s">
        <v>30</v>
      </c>
      <c r="D22" s="48"/>
      <c r="E22" s="48">
        <v>0.15</v>
      </c>
      <c r="F22" s="48"/>
      <c r="G22" s="48">
        <v>0.15</v>
      </c>
      <c r="H22" s="48"/>
      <c r="I22" s="48"/>
      <c r="J22" s="48">
        <v>0.35</v>
      </c>
      <c r="K22" s="48"/>
      <c r="L22" s="48"/>
      <c r="M22" s="48"/>
      <c r="N22" s="48"/>
      <c r="O22" s="48"/>
      <c r="P22" s="48"/>
      <c r="Q22" s="48"/>
      <c r="R22" s="48"/>
      <c r="S22" s="48"/>
      <c r="T22" s="59"/>
    </row>
    <row r="23" spans="1:20" ht="21" customHeight="1">
      <c r="A23" s="144" t="s">
        <v>39</v>
      </c>
      <c r="B23" s="145" t="s">
        <v>40</v>
      </c>
      <c r="C23" s="21" t="s">
        <v>29</v>
      </c>
      <c r="D23" s="5"/>
      <c r="E23" s="5">
        <v>2.5</v>
      </c>
      <c r="F23" s="5"/>
      <c r="G23" s="5">
        <v>3.5</v>
      </c>
      <c r="H23" s="5"/>
      <c r="I23" s="5"/>
      <c r="J23" s="5">
        <v>2.5</v>
      </c>
      <c r="K23" s="5"/>
      <c r="L23" s="5"/>
      <c r="M23" s="5"/>
      <c r="N23" s="5"/>
      <c r="O23" s="5"/>
      <c r="P23" s="5"/>
      <c r="Q23" s="5"/>
      <c r="R23" s="5"/>
      <c r="S23" s="5"/>
      <c r="T23" s="59"/>
    </row>
    <row r="24" spans="1:20" ht="21" customHeight="1">
      <c r="A24" s="144"/>
      <c r="B24" s="145"/>
      <c r="C24" s="21" t="s">
        <v>30</v>
      </c>
      <c r="D24" s="28"/>
      <c r="E24" s="28">
        <v>0.15</v>
      </c>
      <c r="F24" s="28"/>
      <c r="G24" s="28">
        <v>0.15</v>
      </c>
      <c r="H24" s="28"/>
      <c r="I24" s="28"/>
      <c r="J24" s="28">
        <v>0.35</v>
      </c>
      <c r="K24" s="28"/>
      <c r="L24" s="28"/>
      <c r="M24" s="28"/>
      <c r="N24" s="28"/>
      <c r="O24" s="28"/>
      <c r="P24" s="28"/>
      <c r="Q24" s="28"/>
      <c r="R24" s="28"/>
      <c r="S24" s="28"/>
      <c r="T24" s="59"/>
    </row>
    <row r="25" spans="1:20" ht="21" customHeight="1">
      <c r="A25" s="142" t="s">
        <v>41</v>
      </c>
      <c r="B25" s="143" t="s">
        <v>42</v>
      </c>
      <c r="C25" s="41" t="s">
        <v>29</v>
      </c>
      <c r="D25" s="43">
        <v>2.5</v>
      </c>
      <c r="E25" s="43"/>
      <c r="F25" s="43"/>
      <c r="G25" s="43"/>
      <c r="H25" s="43">
        <v>3.5</v>
      </c>
      <c r="I25" s="43"/>
      <c r="J25" s="43"/>
      <c r="K25" s="43">
        <v>2.5</v>
      </c>
      <c r="L25" s="43"/>
      <c r="M25" s="43"/>
      <c r="N25" s="43"/>
      <c r="O25" s="43"/>
      <c r="P25" s="43"/>
      <c r="Q25" s="43"/>
      <c r="R25" s="43"/>
      <c r="S25" s="43"/>
      <c r="T25" s="59"/>
    </row>
    <row r="26" spans="1:20" ht="21" customHeight="1">
      <c r="A26" s="142"/>
      <c r="B26" s="143"/>
      <c r="C26" s="41" t="s">
        <v>30</v>
      </c>
      <c r="D26" s="48">
        <v>0.35</v>
      </c>
      <c r="E26" s="48"/>
      <c r="F26" s="48"/>
      <c r="G26" s="48"/>
      <c r="H26" s="48">
        <v>0.3</v>
      </c>
      <c r="I26" s="48"/>
      <c r="J26" s="48"/>
      <c r="K26" s="48">
        <v>0.25</v>
      </c>
      <c r="L26" s="48"/>
      <c r="M26" s="48"/>
      <c r="N26" s="48"/>
      <c r="O26" s="48"/>
      <c r="P26" s="48"/>
      <c r="Q26" s="48"/>
      <c r="R26" s="48"/>
      <c r="S26" s="48"/>
      <c r="T26" s="59"/>
    </row>
    <row r="27" spans="1:20" ht="21" customHeight="1">
      <c r="A27" s="144" t="s">
        <v>43</v>
      </c>
      <c r="B27" s="145" t="s">
        <v>44</v>
      </c>
      <c r="C27" s="21" t="s">
        <v>29</v>
      </c>
      <c r="D27" s="5"/>
      <c r="E27" s="5">
        <v>2.5</v>
      </c>
      <c r="F27" s="5"/>
      <c r="G27" s="5"/>
      <c r="H27" s="5"/>
      <c r="I27" s="5"/>
      <c r="J27" s="5"/>
      <c r="K27" s="5">
        <v>2.5</v>
      </c>
      <c r="L27" s="5"/>
      <c r="M27" s="5">
        <v>2.5</v>
      </c>
      <c r="N27" s="5"/>
      <c r="O27" s="5"/>
      <c r="P27" s="5"/>
      <c r="Q27" s="5"/>
      <c r="R27" s="5"/>
      <c r="S27" s="5"/>
      <c r="T27" s="59"/>
    </row>
    <row r="28" spans="1:20" ht="21" customHeight="1">
      <c r="A28" s="144"/>
      <c r="B28" s="145"/>
      <c r="C28" s="21" t="s">
        <v>30</v>
      </c>
      <c r="D28" s="28"/>
      <c r="E28" s="28">
        <v>0.15</v>
      </c>
      <c r="F28" s="28"/>
      <c r="G28" s="28"/>
      <c r="H28" s="28"/>
      <c r="I28" s="28"/>
      <c r="J28" s="28"/>
      <c r="K28" s="28">
        <v>0.25</v>
      </c>
      <c r="L28" s="28"/>
      <c r="M28" s="28">
        <v>0.2</v>
      </c>
      <c r="N28" s="28"/>
      <c r="O28" s="28"/>
      <c r="P28" s="28"/>
      <c r="Q28" s="28"/>
      <c r="R28" s="28"/>
      <c r="S28" s="28"/>
      <c r="T28" s="59"/>
    </row>
    <row r="29" spans="1:20" ht="21" customHeight="1">
      <c r="A29" s="142" t="s">
        <v>45</v>
      </c>
      <c r="B29" s="143" t="s">
        <v>46</v>
      </c>
      <c r="C29" s="41" t="s">
        <v>29</v>
      </c>
      <c r="D29" s="43"/>
      <c r="E29" s="43">
        <v>2.5</v>
      </c>
      <c r="F29" s="43"/>
      <c r="G29" s="43"/>
      <c r="H29" s="43"/>
      <c r="I29" s="43"/>
      <c r="J29" s="43"/>
      <c r="K29" s="43">
        <v>2.5</v>
      </c>
      <c r="L29" s="43"/>
      <c r="M29" s="43">
        <v>2.5</v>
      </c>
      <c r="N29" s="43"/>
      <c r="O29" s="43"/>
      <c r="P29" s="43"/>
      <c r="Q29" s="43"/>
      <c r="R29" s="43"/>
      <c r="S29" s="43"/>
      <c r="T29" s="59"/>
    </row>
    <row r="30" spans="1:20" ht="21" customHeight="1">
      <c r="A30" s="142"/>
      <c r="B30" s="143"/>
      <c r="C30" s="41" t="s">
        <v>30</v>
      </c>
      <c r="D30" s="48"/>
      <c r="E30" s="48">
        <v>0.2</v>
      </c>
      <c r="F30" s="48"/>
      <c r="G30" s="48"/>
      <c r="H30" s="48"/>
      <c r="I30" s="48"/>
      <c r="J30" s="48"/>
      <c r="K30" s="48">
        <v>0.25</v>
      </c>
      <c r="L30" s="48"/>
      <c r="M30" s="48">
        <v>0.2</v>
      </c>
      <c r="N30" s="48"/>
      <c r="O30" s="48"/>
      <c r="P30" s="48"/>
      <c r="Q30" s="48"/>
      <c r="R30" s="48"/>
      <c r="S30" s="48"/>
      <c r="T30" s="59"/>
    </row>
    <row r="31" spans="1:20" ht="21" customHeight="1">
      <c r="A31" s="144" t="s">
        <v>47</v>
      </c>
      <c r="B31" s="145" t="s">
        <v>48</v>
      </c>
      <c r="C31" s="21" t="s">
        <v>29</v>
      </c>
      <c r="D31" s="5"/>
      <c r="E31" s="5">
        <v>2.5</v>
      </c>
      <c r="F31" s="5"/>
      <c r="G31" s="5"/>
      <c r="H31" s="5"/>
      <c r="I31" s="5"/>
      <c r="J31" s="5"/>
      <c r="K31" s="5">
        <v>2.5</v>
      </c>
      <c r="L31" s="5"/>
      <c r="M31" s="5">
        <v>2.5</v>
      </c>
      <c r="N31" s="5"/>
      <c r="O31" s="5"/>
      <c r="P31" s="5"/>
      <c r="Q31" s="5"/>
      <c r="R31" s="5"/>
      <c r="S31" s="5"/>
      <c r="T31" s="59"/>
    </row>
    <row r="32" spans="1:20" ht="21" customHeight="1">
      <c r="A32" s="144"/>
      <c r="B32" s="145"/>
      <c r="C32" s="21" t="s">
        <v>30</v>
      </c>
      <c r="D32" s="28"/>
      <c r="E32" s="28">
        <v>0.2</v>
      </c>
      <c r="F32" s="28"/>
      <c r="G32" s="28"/>
      <c r="H32" s="28"/>
      <c r="I32" s="28"/>
      <c r="J32" s="28"/>
      <c r="K32" s="28">
        <v>0.25</v>
      </c>
      <c r="L32" s="28"/>
      <c r="M32" s="28">
        <v>0.2</v>
      </c>
      <c r="N32" s="28"/>
      <c r="O32" s="28"/>
      <c r="P32" s="28"/>
      <c r="Q32" s="28"/>
      <c r="R32" s="28"/>
      <c r="S32" s="28"/>
      <c r="T32" s="59"/>
    </row>
    <row r="33" spans="1:20" ht="21" customHeight="1">
      <c r="A33" s="142" t="s">
        <v>49</v>
      </c>
      <c r="B33" s="143" t="s">
        <v>50</v>
      </c>
      <c r="C33" s="41" t="s">
        <v>29</v>
      </c>
      <c r="D33" s="43"/>
      <c r="E33" s="43"/>
      <c r="F33" s="43">
        <v>2.5</v>
      </c>
      <c r="G33" s="43"/>
      <c r="H33" s="43"/>
      <c r="I33" s="43"/>
      <c r="J33" s="43"/>
      <c r="K33" s="43"/>
      <c r="L33" s="43">
        <v>2.5</v>
      </c>
      <c r="M33" s="43"/>
      <c r="N33" s="43"/>
      <c r="O33" s="43">
        <v>3.5</v>
      </c>
      <c r="P33" s="43">
        <v>3.5</v>
      </c>
      <c r="Q33" s="43">
        <v>3.5</v>
      </c>
      <c r="R33" s="43">
        <v>3.5</v>
      </c>
      <c r="S33" s="43">
        <v>3.5</v>
      </c>
      <c r="T33" s="59"/>
    </row>
    <row r="34" spans="1:20" ht="21" customHeight="1">
      <c r="A34" s="142"/>
      <c r="B34" s="143"/>
      <c r="C34" s="41" t="s">
        <v>30</v>
      </c>
      <c r="D34" s="48"/>
      <c r="E34" s="48"/>
      <c r="F34" s="48">
        <v>0.4</v>
      </c>
      <c r="G34" s="48"/>
      <c r="H34" s="48"/>
      <c r="I34" s="48"/>
      <c r="J34" s="48"/>
      <c r="K34" s="48"/>
      <c r="L34" s="48">
        <v>0.2</v>
      </c>
      <c r="M34" s="48"/>
      <c r="N34" s="48"/>
      <c r="O34" s="48">
        <v>0.15</v>
      </c>
      <c r="P34" s="48">
        <v>0.15</v>
      </c>
      <c r="Q34" s="48">
        <v>0.15</v>
      </c>
      <c r="R34" s="48">
        <v>0.15</v>
      </c>
      <c r="S34" s="48">
        <v>0.15</v>
      </c>
      <c r="T34" s="59"/>
    </row>
    <row r="35" spans="1:20" ht="21" customHeight="1">
      <c r="A35" s="144" t="s">
        <v>51</v>
      </c>
      <c r="B35" s="145" t="s">
        <v>52</v>
      </c>
      <c r="C35" s="21" t="s">
        <v>29</v>
      </c>
      <c r="D35" s="11"/>
      <c r="E35" s="5"/>
      <c r="F35" s="5">
        <v>2.5</v>
      </c>
      <c r="G35" s="5"/>
      <c r="H35" s="5"/>
      <c r="I35" s="5"/>
      <c r="J35" s="5"/>
      <c r="K35" s="5"/>
      <c r="L35" s="5">
        <v>2.5</v>
      </c>
      <c r="M35" s="5"/>
      <c r="N35" s="5"/>
      <c r="O35" s="5">
        <v>3.5</v>
      </c>
      <c r="P35" s="5">
        <v>3.5</v>
      </c>
      <c r="Q35" s="5">
        <v>3.5</v>
      </c>
      <c r="R35" s="5">
        <v>3.5</v>
      </c>
      <c r="S35" s="5">
        <v>3.5</v>
      </c>
      <c r="T35" s="59"/>
    </row>
    <row r="36" spans="1:20" ht="21" customHeight="1">
      <c r="A36" s="144"/>
      <c r="B36" s="145"/>
      <c r="C36" s="21" t="s">
        <v>30</v>
      </c>
      <c r="D36" s="28"/>
      <c r="E36" s="28"/>
      <c r="F36" s="28">
        <v>0.3</v>
      </c>
      <c r="G36" s="28"/>
      <c r="H36" s="28"/>
      <c r="I36" s="28"/>
      <c r="J36" s="28"/>
      <c r="K36" s="28"/>
      <c r="L36" s="28">
        <v>0.2</v>
      </c>
      <c r="M36" s="28"/>
      <c r="N36" s="28"/>
      <c r="O36" s="28">
        <v>0.15</v>
      </c>
      <c r="P36" s="28">
        <v>0.15</v>
      </c>
      <c r="Q36" s="28">
        <v>0.15</v>
      </c>
      <c r="R36" s="28">
        <v>0.15</v>
      </c>
      <c r="S36" s="28">
        <v>0.15</v>
      </c>
      <c r="T36" s="59"/>
    </row>
    <row r="37" spans="1:20" ht="21" customHeight="1">
      <c r="A37" s="142" t="s">
        <v>53</v>
      </c>
      <c r="B37" s="143" t="s">
        <v>54</v>
      </c>
      <c r="C37" s="41" t="s">
        <v>29</v>
      </c>
      <c r="D37" s="43"/>
      <c r="E37" s="43"/>
      <c r="F37" s="43">
        <v>2.5</v>
      </c>
      <c r="G37" s="43"/>
      <c r="H37" s="43"/>
      <c r="I37" s="43"/>
      <c r="J37" s="43"/>
      <c r="K37" s="43"/>
      <c r="L37" s="43">
        <v>2.5</v>
      </c>
      <c r="M37" s="43"/>
      <c r="N37" s="43"/>
      <c r="O37" s="43">
        <v>3.5</v>
      </c>
      <c r="P37" s="43">
        <v>3.5</v>
      </c>
      <c r="Q37" s="43">
        <v>3.5</v>
      </c>
      <c r="R37" s="43">
        <v>3.5</v>
      </c>
      <c r="S37" s="43">
        <v>3.5</v>
      </c>
      <c r="T37" s="59"/>
    </row>
    <row r="38" spans="1:20" ht="21" customHeight="1">
      <c r="A38" s="142"/>
      <c r="B38" s="143"/>
      <c r="C38" s="41" t="s">
        <v>30</v>
      </c>
      <c r="D38" s="48"/>
      <c r="E38" s="48"/>
      <c r="F38" s="48">
        <v>0.3</v>
      </c>
      <c r="G38" s="48"/>
      <c r="H38" s="48"/>
      <c r="I38" s="48"/>
      <c r="J38" s="48"/>
      <c r="K38" s="48"/>
      <c r="L38" s="48">
        <v>0.2</v>
      </c>
      <c r="M38" s="48"/>
      <c r="N38" s="48"/>
      <c r="O38" s="48">
        <v>0.15</v>
      </c>
      <c r="P38" s="48">
        <v>0.15</v>
      </c>
      <c r="Q38" s="48">
        <v>0.15</v>
      </c>
      <c r="R38" s="48">
        <v>0.15</v>
      </c>
      <c r="S38" s="48">
        <v>0.15</v>
      </c>
      <c r="T38" s="59"/>
    </row>
    <row r="39" spans="1:20" ht="21" customHeight="1">
      <c r="A39" s="144" t="s">
        <v>55</v>
      </c>
      <c r="B39" s="145" t="s">
        <v>56</v>
      </c>
      <c r="C39" s="21" t="s">
        <v>29</v>
      </c>
      <c r="D39" s="11"/>
      <c r="E39" s="5"/>
      <c r="F39" s="5"/>
      <c r="G39" s="5"/>
      <c r="H39" s="5">
        <v>3.5</v>
      </c>
      <c r="I39" s="5"/>
      <c r="J39" s="5"/>
      <c r="K39" s="5"/>
      <c r="L39" s="5">
        <v>2.5</v>
      </c>
      <c r="M39" s="5"/>
      <c r="N39" s="5"/>
      <c r="O39" s="5">
        <v>3.5</v>
      </c>
      <c r="P39" s="5">
        <v>3.5</v>
      </c>
      <c r="Q39" s="5">
        <v>3.5</v>
      </c>
      <c r="R39" s="5">
        <v>3.5</v>
      </c>
      <c r="S39" s="5">
        <v>3.5</v>
      </c>
      <c r="T39" s="59"/>
    </row>
    <row r="40" spans="1:20" ht="21" customHeight="1">
      <c r="A40" s="144"/>
      <c r="B40" s="145"/>
      <c r="C40" s="21" t="s">
        <v>30</v>
      </c>
      <c r="D40" s="28"/>
      <c r="E40" s="28"/>
      <c r="F40" s="28"/>
      <c r="G40" s="28"/>
      <c r="H40" s="28">
        <v>0.25</v>
      </c>
      <c r="I40" s="28"/>
      <c r="J40" s="28"/>
      <c r="K40" s="28"/>
      <c r="L40" s="28">
        <v>0.2</v>
      </c>
      <c r="M40" s="28"/>
      <c r="N40" s="28"/>
      <c r="O40" s="28">
        <v>0.15</v>
      </c>
      <c r="P40" s="28">
        <v>0.15</v>
      </c>
      <c r="Q40" s="28">
        <v>0.15</v>
      </c>
      <c r="R40" s="28">
        <v>0.15</v>
      </c>
      <c r="S40" s="28">
        <v>0.15</v>
      </c>
      <c r="T40" s="59"/>
    </row>
    <row r="41" spans="1:20" ht="21" customHeight="1">
      <c r="A41" s="142" t="s">
        <v>57</v>
      </c>
      <c r="B41" s="143" t="s">
        <v>58</v>
      </c>
      <c r="C41" s="41" t="s">
        <v>29</v>
      </c>
      <c r="D41" s="41"/>
      <c r="E41" s="43"/>
      <c r="F41" s="43"/>
      <c r="G41" s="43"/>
      <c r="H41" s="43">
        <v>3.5</v>
      </c>
      <c r="I41" s="43"/>
      <c r="J41" s="43"/>
      <c r="K41" s="43"/>
      <c r="L41" s="43">
        <v>2.5</v>
      </c>
      <c r="M41" s="43"/>
      <c r="N41" s="43"/>
      <c r="O41" s="43">
        <v>3.5</v>
      </c>
      <c r="P41" s="43">
        <v>3.5</v>
      </c>
      <c r="Q41" s="43">
        <v>3.5</v>
      </c>
      <c r="R41" s="43">
        <v>3.5</v>
      </c>
      <c r="S41" s="43">
        <v>3.5</v>
      </c>
      <c r="T41" s="59"/>
    </row>
    <row r="42" spans="1:20" ht="21" customHeight="1">
      <c r="A42" s="142"/>
      <c r="B42" s="143"/>
      <c r="C42" s="41" t="s">
        <v>30</v>
      </c>
      <c r="D42" s="41"/>
      <c r="E42" s="48"/>
      <c r="F42" s="48"/>
      <c r="G42" s="48"/>
      <c r="H42" s="48">
        <v>0.25</v>
      </c>
      <c r="I42" s="48"/>
      <c r="J42" s="48"/>
      <c r="K42" s="48"/>
      <c r="L42" s="48">
        <v>0.2</v>
      </c>
      <c r="M42" s="48"/>
      <c r="N42" s="48"/>
      <c r="O42" s="48">
        <v>0.15</v>
      </c>
      <c r="P42" s="48">
        <v>0.15</v>
      </c>
      <c r="Q42" s="48">
        <v>0.15</v>
      </c>
      <c r="R42" s="48">
        <v>0.15</v>
      </c>
      <c r="S42" s="48">
        <v>0.15</v>
      </c>
      <c r="T42" s="59"/>
    </row>
    <row r="43" spans="1:20" ht="21" customHeight="1">
      <c r="A43" s="144" t="s">
        <v>59</v>
      </c>
      <c r="B43" s="145" t="s">
        <v>60</v>
      </c>
      <c r="C43" s="21" t="s">
        <v>29</v>
      </c>
      <c r="D43" s="5"/>
      <c r="E43" s="5"/>
      <c r="F43" s="5"/>
      <c r="G43" s="5"/>
      <c r="H43" s="5">
        <v>3.5</v>
      </c>
      <c r="I43" s="5"/>
      <c r="J43" s="5"/>
      <c r="K43" s="5"/>
      <c r="L43" s="5">
        <v>2.5</v>
      </c>
      <c r="M43" s="5"/>
      <c r="N43" s="5"/>
      <c r="O43" s="5">
        <v>3.5</v>
      </c>
      <c r="P43" s="5">
        <v>3.5</v>
      </c>
      <c r="Q43" s="5">
        <v>3.5</v>
      </c>
      <c r="R43" s="5">
        <v>3.5</v>
      </c>
      <c r="S43" s="5">
        <v>3.5</v>
      </c>
      <c r="T43" s="59"/>
    </row>
    <row r="44" spans="1:20" ht="21" customHeight="1">
      <c r="A44" s="144"/>
      <c r="B44" s="145"/>
      <c r="C44" s="21" t="s">
        <v>30</v>
      </c>
      <c r="D44" s="28"/>
      <c r="E44" s="28"/>
      <c r="F44" s="28"/>
      <c r="G44" s="28"/>
      <c r="H44" s="28">
        <v>0.25</v>
      </c>
      <c r="I44" s="28"/>
      <c r="J44" s="28"/>
      <c r="K44" s="28"/>
      <c r="L44" s="28">
        <v>0.2</v>
      </c>
      <c r="M44" s="28"/>
      <c r="N44" s="28"/>
      <c r="O44" s="28">
        <v>0.15</v>
      </c>
      <c r="P44" s="28">
        <v>0.15</v>
      </c>
      <c r="Q44" s="28">
        <v>0.15</v>
      </c>
      <c r="R44" s="28">
        <v>0.15</v>
      </c>
      <c r="S44" s="28">
        <v>0.15</v>
      </c>
      <c r="T44" s="59"/>
    </row>
    <row r="45" spans="1:20" ht="21" customHeight="1">
      <c r="A45" s="142" t="s">
        <v>61</v>
      </c>
      <c r="B45" s="147" t="s">
        <v>62</v>
      </c>
      <c r="C45" s="41" t="s">
        <v>29</v>
      </c>
      <c r="D45" s="43"/>
      <c r="E45" s="43"/>
      <c r="F45" s="43"/>
      <c r="G45" s="43"/>
      <c r="H45" s="43">
        <v>3.5</v>
      </c>
      <c r="I45" s="43"/>
      <c r="J45" s="43"/>
      <c r="K45" s="43"/>
      <c r="L45" s="43">
        <v>2.5</v>
      </c>
      <c r="M45" s="43"/>
      <c r="N45" s="43"/>
      <c r="O45" s="43">
        <v>3.5</v>
      </c>
      <c r="P45" s="43">
        <v>3.5</v>
      </c>
      <c r="Q45" s="43">
        <v>3.5</v>
      </c>
      <c r="R45" s="43">
        <v>3.5</v>
      </c>
      <c r="S45" s="43">
        <v>3.5</v>
      </c>
      <c r="T45" s="59"/>
    </row>
    <row r="46" spans="1:20" ht="21" customHeight="1">
      <c r="A46" s="142"/>
      <c r="B46" s="147"/>
      <c r="C46" s="41" t="s">
        <v>30</v>
      </c>
      <c r="D46" s="48"/>
      <c r="E46" s="48"/>
      <c r="F46" s="48"/>
      <c r="G46" s="48"/>
      <c r="H46" s="48">
        <v>0.25</v>
      </c>
      <c r="I46" s="48"/>
      <c r="J46" s="48"/>
      <c r="K46" s="48"/>
      <c r="L46" s="48">
        <v>0.2</v>
      </c>
      <c r="M46" s="48"/>
      <c r="N46" s="48"/>
      <c r="O46" s="48">
        <v>0.15</v>
      </c>
      <c r="P46" s="48">
        <v>0.15</v>
      </c>
      <c r="Q46" s="48">
        <v>0.15</v>
      </c>
      <c r="R46" s="48">
        <v>0.15</v>
      </c>
      <c r="S46" s="48">
        <v>0.15</v>
      </c>
      <c r="T46" s="59"/>
    </row>
    <row r="47" spans="1:20" ht="21" customHeight="1">
      <c r="A47" s="144" t="s">
        <v>63</v>
      </c>
      <c r="B47" s="145" t="s">
        <v>64</v>
      </c>
      <c r="C47" s="21" t="s">
        <v>29</v>
      </c>
      <c r="D47" s="5"/>
      <c r="E47" s="5"/>
      <c r="F47" s="5"/>
      <c r="G47" s="5">
        <v>4.5</v>
      </c>
      <c r="H47" s="5">
        <v>3.5</v>
      </c>
      <c r="I47" s="5">
        <v>3.5</v>
      </c>
      <c r="J47" s="5"/>
      <c r="K47" s="5"/>
      <c r="L47" s="5"/>
      <c r="M47" s="5">
        <v>2.5</v>
      </c>
      <c r="N47" s="5">
        <v>2.5</v>
      </c>
      <c r="O47" s="5">
        <v>3.5</v>
      </c>
      <c r="P47" s="5">
        <v>3.5</v>
      </c>
      <c r="Q47" s="5">
        <v>3.5</v>
      </c>
      <c r="R47" s="5">
        <v>3.5</v>
      </c>
      <c r="S47" s="5">
        <v>3.5</v>
      </c>
      <c r="T47" s="59"/>
    </row>
    <row r="48" spans="1:20" ht="21" customHeight="1">
      <c r="A48" s="144"/>
      <c r="B48" s="145"/>
      <c r="C48" s="21" t="s">
        <v>30</v>
      </c>
      <c r="D48" s="28"/>
      <c r="E48" s="28"/>
      <c r="F48" s="28"/>
      <c r="G48" s="28">
        <v>0.2</v>
      </c>
      <c r="H48" s="28">
        <v>0.2</v>
      </c>
      <c r="I48" s="28">
        <v>0.4</v>
      </c>
      <c r="J48" s="28"/>
      <c r="K48" s="28"/>
      <c r="L48" s="28"/>
      <c r="M48" s="28">
        <v>0.2</v>
      </c>
      <c r="N48" s="28">
        <v>0.2</v>
      </c>
      <c r="O48" s="28">
        <v>0.25</v>
      </c>
      <c r="P48" s="28">
        <v>0.25</v>
      </c>
      <c r="Q48" s="28">
        <v>0.25</v>
      </c>
      <c r="R48" s="28">
        <v>0.25</v>
      </c>
      <c r="S48" s="28">
        <v>0.25</v>
      </c>
      <c r="T48" s="59"/>
    </row>
    <row r="49" spans="1:20" ht="21" customHeight="1">
      <c r="A49" s="142" t="s">
        <v>65</v>
      </c>
      <c r="B49" s="143" t="s">
        <v>66</v>
      </c>
      <c r="C49" s="41" t="s">
        <v>29</v>
      </c>
      <c r="D49" s="43"/>
      <c r="E49" s="43"/>
      <c r="F49" s="43"/>
      <c r="G49" s="43">
        <v>4.5</v>
      </c>
      <c r="H49" s="43">
        <v>3.5</v>
      </c>
      <c r="I49" s="43">
        <v>3.5</v>
      </c>
      <c r="J49" s="43"/>
      <c r="K49" s="43"/>
      <c r="L49" s="43"/>
      <c r="M49" s="43">
        <v>2.5</v>
      </c>
      <c r="N49" s="43">
        <v>2.5</v>
      </c>
      <c r="O49" s="43">
        <v>3.5</v>
      </c>
      <c r="P49" s="43">
        <v>3.5</v>
      </c>
      <c r="Q49" s="43">
        <v>3.5</v>
      </c>
      <c r="R49" s="43">
        <v>3.5</v>
      </c>
      <c r="S49" s="43">
        <v>3.5</v>
      </c>
      <c r="T49" s="59"/>
    </row>
    <row r="50" spans="1:20" ht="21" customHeight="1">
      <c r="A50" s="142"/>
      <c r="B50" s="143"/>
      <c r="C50" s="41" t="s">
        <v>30</v>
      </c>
      <c r="D50" s="48"/>
      <c r="E50" s="48"/>
      <c r="F50" s="48"/>
      <c r="G50" s="48">
        <v>0.2</v>
      </c>
      <c r="H50" s="48">
        <v>0.2</v>
      </c>
      <c r="I50" s="48">
        <v>0.4</v>
      </c>
      <c r="J50" s="48"/>
      <c r="K50" s="48"/>
      <c r="L50" s="48"/>
      <c r="M50" s="48">
        <v>0.2</v>
      </c>
      <c r="N50" s="48">
        <v>0.2</v>
      </c>
      <c r="O50" s="48">
        <v>0.25</v>
      </c>
      <c r="P50" s="48">
        <v>0.25</v>
      </c>
      <c r="Q50" s="48">
        <v>0.25</v>
      </c>
      <c r="R50" s="48">
        <v>0.25</v>
      </c>
      <c r="S50" s="48">
        <v>0.25</v>
      </c>
      <c r="T50" s="59"/>
    </row>
    <row r="51" spans="1:20" ht="21" customHeight="1">
      <c r="A51" s="146" t="s">
        <v>25</v>
      </c>
      <c r="B51" s="101" t="s">
        <v>67</v>
      </c>
      <c r="C51" s="31"/>
      <c r="D51" s="5">
        <f t="shared" ref="D51:S51" si="3">D13*D14+D15*D16+D17*D18+D19*D20+D21*D22+D23*D24+D25*D26+D27*D28+D29*D30+D31*D32+D33*D34+D35*D36+D37*D38+D39*D40+D41*D42+D47*D48</f>
        <v>2.5</v>
      </c>
      <c r="E51" s="5">
        <f t="shared" si="3"/>
        <v>2.5</v>
      </c>
      <c r="F51" s="5">
        <f t="shared" si="3"/>
        <v>2.5</v>
      </c>
      <c r="G51" s="5">
        <f t="shared" si="3"/>
        <v>3.55</v>
      </c>
      <c r="H51" s="5">
        <f t="shared" si="3"/>
        <v>3.5</v>
      </c>
      <c r="I51" s="5">
        <f t="shared" si="3"/>
        <v>3.5</v>
      </c>
      <c r="J51" s="5">
        <f t="shared" si="3"/>
        <v>2.5</v>
      </c>
      <c r="K51" s="5">
        <f t="shared" si="3"/>
        <v>2.5</v>
      </c>
      <c r="L51" s="5">
        <f t="shared" si="3"/>
        <v>2.5</v>
      </c>
      <c r="M51" s="5">
        <f t="shared" si="3"/>
        <v>2.5</v>
      </c>
      <c r="N51" s="5">
        <f t="shared" si="3"/>
        <v>2.5</v>
      </c>
      <c r="O51" s="5">
        <f t="shared" si="3"/>
        <v>3.5</v>
      </c>
      <c r="P51" s="5">
        <f t="shared" si="3"/>
        <v>3.5</v>
      </c>
      <c r="Q51" s="5">
        <f t="shared" si="3"/>
        <v>3.5</v>
      </c>
      <c r="R51" s="5">
        <f t="shared" si="3"/>
        <v>3.5</v>
      </c>
      <c r="S51" s="5">
        <f t="shared" si="3"/>
        <v>3.5</v>
      </c>
    </row>
    <row r="52" spans="1:20" ht="21" customHeight="1">
      <c r="A52" s="146"/>
      <c r="B52" s="101" t="s">
        <v>68</v>
      </c>
      <c r="C52" s="60"/>
      <c r="D52" s="16">
        <f t="shared" ref="D52:S52" si="4">D48+D42+D40+D38+D36+D34+D32+D30+D28+D26+D24+D22+D20+D18+D16+D14</f>
        <v>1</v>
      </c>
      <c r="E52" s="16">
        <f t="shared" si="4"/>
        <v>1</v>
      </c>
      <c r="F52" s="16">
        <f t="shared" si="4"/>
        <v>1</v>
      </c>
      <c r="G52" s="16">
        <f t="shared" si="4"/>
        <v>1</v>
      </c>
      <c r="H52" s="16">
        <f t="shared" si="4"/>
        <v>1</v>
      </c>
      <c r="I52" s="16">
        <f t="shared" si="4"/>
        <v>1</v>
      </c>
      <c r="J52" s="16">
        <f t="shared" si="4"/>
        <v>1</v>
      </c>
      <c r="K52" s="16">
        <f t="shared" si="4"/>
        <v>1</v>
      </c>
      <c r="L52" s="16">
        <f t="shared" si="4"/>
        <v>1</v>
      </c>
      <c r="M52" s="16">
        <f t="shared" si="4"/>
        <v>1</v>
      </c>
      <c r="N52" s="16">
        <f t="shared" si="4"/>
        <v>1</v>
      </c>
      <c r="O52" s="16">
        <f t="shared" si="4"/>
        <v>1</v>
      </c>
      <c r="P52" s="16">
        <f t="shared" si="4"/>
        <v>1</v>
      </c>
      <c r="Q52" s="16">
        <f t="shared" si="4"/>
        <v>1</v>
      </c>
      <c r="R52" s="16">
        <f t="shared" si="4"/>
        <v>1</v>
      </c>
      <c r="S52" s="16">
        <f t="shared" si="4"/>
        <v>1</v>
      </c>
      <c r="T52" s="61" t="e">
        <f>T12+T14+T16+T18+T20+T22+T24+#REF!+#REF!+#REF!+#REF!+T34+T36+#REF!+#REF!+T48+T50</f>
        <v>#REF!</v>
      </c>
    </row>
    <row r="53" spans="1:20" ht="21" customHeight="1">
      <c r="A53" s="146" t="s">
        <v>69</v>
      </c>
      <c r="B53" s="101" t="s">
        <v>67</v>
      </c>
      <c r="C53" s="60"/>
      <c r="D53" s="8">
        <f>D13*D14+D15*D16+D17*D18+D19*D20+D21*D22+D23*D24+D25*D26+D27*D28+D29*D30+D31*D32+D33*D34+D35*D36+D37*D38+D43*D44+D45*D46+D49*D50</f>
        <v>2.5</v>
      </c>
      <c r="E53" s="8">
        <f t="shared" ref="E53:T53" si="5">E13*E14+E15*E16+E17*E18+E19*E20+E21*E22+E23*E24+E25*E26+E27*E28+E29*E30+E31*E32+E33*E34+E35*E36+E37*E38+E43*E44+E45*E46+E49*E50</f>
        <v>2.5</v>
      </c>
      <c r="F53" s="8">
        <f t="shared" si="5"/>
        <v>2.5</v>
      </c>
      <c r="G53" s="8">
        <f t="shared" si="5"/>
        <v>3.55</v>
      </c>
      <c r="H53" s="8">
        <f t="shared" si="5"/>
        <v>3.5</v>
      </c>
      <c r="I53" s="8">
        <f t="shared" si="5"/>
        <v>3.5</v>
      </c>
      <c r="J53" s="8">
        <f t="shared" si="5"/>
        <v>2.5</v>
      </c>
      <c r="K53" s="8">
        <f t="shared" si="5"/>
        <v>2.5</v>
      </c>
      <c r="L53" s="8">
        <f t="shared" si="5"/>
        <v>2.5</v>
      </c>
      <c r="M53" s="8">
        <f t="shared" si="5"/>
        <v>2.5</v>
      </c>
      <c r="N53" s="8">
        <f t="shared" si="5"/>
        <v>2.5</v>
      </c>
      <c r="O53" s="8">
        <f t="shared" si="5"/>
        <v>3.5</v>
      </c>
      <c r="P53" s="8">
        <f t="shared" si="5"/>
        <v>3.5</v>
      </c>
      <c r="Q53" s="8">
        <f t="shared" si="5"/>
        <v>3.5</v>
      </c>
      <c r="R53" s="8">
        <f t="shared" si="5"/>
        <v>3.5</v>
      </c>
      <c r="S53" s="8">
        <f t="shared" si="5"/>
        <v>3.5</v>
      </c>
      <c r="T53" s="62">
        <f t="shared" si="5"/>
        <v>0</v>
      </c>
    </row>
    <row r="54" spans="1:20" ht="21" customHeight="1">
      <c r="A54" s="146"/>
      <c r="B54" s="101" t="s">
        <v>68</v>
      </c>
      <c r="C54" s="60"/>
      <c r="D54" s="63">
        <f>D14+D16+D18+D20+D22+D24+D26+D28+D30+D32+D34+D36+D38+D44+D46+D50</f>
        <v>0.99999999999999989</v>
      </c>
      <c r="E54" s="63">
        <f t="shared" ref="E54:S54" si="6">E14+E16+E18+E20+E22+E24+E26+E28+E30+E32+E34+E36+E38+E44+E46+E50</f>
        <v>1</v>
      </c>
      <c r="F54" s="63">
        <f t="shared" si="6"/>
        <v>1</v>
      </c>
      <c r="G54" s="63">
        <f t="shared" si="6"/>
        <v>1</v>
      </c>
      <c r="H54" s="63">
        <f t="shared" si="6"/>
        <v>1</v>
      </c>
      <c r="I54" s="63">
        <f t="shared" si="6"/>
        <v>1</v>
      </c>
      <c r="J54" s="63">
        <f t="shared" si="6"/>
        <v>0.99999999999999989</v>
      </c>
      <c r="K54" s="63">
        <f t="shared" si="6"/>
        <v>1</v>
      </c>
      <c r="L54" s="63">
        <f t="shared" si="6"/>
        <v>1</v>
      </c>
      <c r="M54" s="63">
        <f t="shared" si="6"/>
        <v>1</v>
      </c>
      <c r="N54" s="63">
        <f t="shared" si="6"/>
        <v>1</v>
      </c>
      <c r="O54" s="63">
        <f t="shared" si="6"/>
        <v>1</v>
      </c>
      <c r="P54" s="63">
        <f t="shared" si="6"/>
        <v>1</v>
      </c>
      <c r="Q54" s="63">
        <f t="shared" si="6"/>
        <v>1</v>
      </c>
      <c r="R54" s="63">
        <f t="shared" si="6"/>
        <v>1</v>
      </c>
      <c r="S54" s="63">
        <f t="shared" si="6"/>
        <v>1</v>
      </c>
    </row>
    <row r="59" spans="1:20" ht="15.6" customHeight="1"/>
    <row r="64" spans="1:20" ht="15.6" customHeight="1"/>
    <row r="73" ht="15.6" customHeight="1"/>
    <row r="82" ht="15.6" customHeight="1"/>
    <row r="101" ht="15.6" customHeight="1"/>
    <row r="119" ht="15.6" customHeight="1"/>
    <row r="137" ht="15.6" customHeight="1"/>
    <row r="147" ht="15.6" customHeight="1"/>
    <row r="153" ht="15.6" customHeight="1"/>
  </sheetData>
  <mergeCells count="51">
    <mergeCell ref="T5:T6"/>
    <mergeCell ref="A6:A12"/>
    <mergeCell ref="B6:B12"/>
    <mergeCell ref="D6:S6"/>
    <mergeCell ref="C9:C10"/>
    <mergeCell ref="A17:A18"/>
    <mergeCell ref="B17:B18"/>
    <mergeCell ref="A1:F3"/>
    <mergeCell ref="C11:C12"/>
    <mergeCell ref="A13:A14"/>
    <mergeCell ref="B13:B14"/>
    <mergeCell ref="A15:A16"/>
    <mergeCell ref="B15:B16"/>
    <mergeCell ref="A19:A20"/>
    <mergeCell ref="B19:B20"/>
    <mergeCell ref="A21:A22"/>
    <mergeCell ref="B21:B22"/>
    <mergeCell ref="A23:A24"/>
    <mergeCell ref="B23:B24"/>
    <mergeCell ref="A35:A36"/>
    <mergeCell ref="B35:B36"/>
    <mergeCell ref="A25:A26"/>
    <mergeCell ref="B25:B26"/>
    <mergeCell ref="A27:A28"/>
    <mergeCell ref="B27:B28"/>
    <mergeCell ref="A29:A30"/>
    <mergeCell ref="B29:B30"/>
    <mergeCell ref="A51:A52"/>
    <mergeCell ref="A53:A54"/>
    <mergeCell ref="A43:A44"/>
    <mergeCell ref="B43:B44"/>
    <mergeCell ref="A45:A46"/>
    <mergeCell ref="B45:B46"/>
    <mergeCell ref="A47:A48"/>
    <mergeCell ref="B47:B48"/>
    <mergeCell ref="P3:S3"/>
    <mergeCell ref="P2:S2"/>
    <mergeCell ref="P1:S1"/>
    <mergeCell ref="G1:O3"/>
    <mergeCell ref="A49:A50"/>
    <mergeCell ref="B49:B50"/>
    <mergeCell ref="A37:A38"/>
    <mergeCell ref="B37:B38"/>
    <mergeCell ref="A39:A40"/>
    <mergeCell ref="B39:B40"/>
    <mergeCell ref="A41:A42"/>
    <mergeCell ref="B41:B42"/>
    <mergeCell ref="A31:A32"/>
    <mergeCell ref="B31:B32"/>
    <mergeCell ref="A33:A34"/>
    <mergeCell ref="B33:B34"/>
  </mergeCells>
  <conditionalFormatting sqref="D13:S50 C19:C50">
    <cfRule type="notContainsBlanks" priority="1">
      <formula>LEN(TRIM(C13))&gt;0</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71"/>
  <sheetViews>
    <sheetView zoomScale="60" zoomScaleNormal="96" workbookViewId="0">
      <pane xSplit="2" ySplit="9" topLeftCell="C10" activePane="bottomRight" state="frozen"/>
      <selection pane="bottomRight" activeCell="Z31" sqref="Z31"/>
      <selection pane="bottomLeft" activeCell="A12" sqref="A12"/>
      <selection pane="topRight" activeCell="C1" sqref="C1"/>
    </sheetView>
  </sheetViews>
  <sheetFormatPr defaultColWidth="8.85546875" defaultRowHeight="15"/>
  <cols>
    <col min="1" max="1" width="3.7109375" style="9" customWidth="1"/>
    <col min="2" max="2" width="5.7109375" style="3" customWidth="1"/>
    <col min="3" max="3" width="6.7109375" style="3" customWidth="1"/>
    <col min="4" max="4" width="6.42578125" style="14" customWidth="1"/>
    <col min="5" max="6" width="5.28515625" style="3" customWidth="1"/>
    <col min="7" max="7" width="5.28515625" customWidth="1"/>
    <col min="8" max="9" width="5.28515625" style="3" customWidth="1"/>
    <col min="10" max="10" width="5.28515625" customWidth="1"/>
    <col min="11" max="14" width="5.28515625" style="3" customWidth="1"/>
    <col min="15" max="15" width="5.28515625" style="115" customWidth="1"/>
    <col min="16" max="16" width="5.28515625" style="83" customWidth="1"/>
    <col min="17" max="20" width="5.28515625" style="3" customWidth="1"/>
    <col min="21" max="21" width="2.85546875" style="3" hidden="1" customWidth="1"/>
    <col min="22" max="16384" width="8.85546875" style="3"/>
  </cols>
  <sheetData>
    <row r="1" spans="1:24" ht="18.600000000000001" customHeight="1">
      <c r="A1" s="148" t="s">
        <v>0</v>
      </c>
      <c r="B1" s="148"/>
      <c r="C1" s="148"/>
      <c r="D1" s="148"/>
      <c r="E1" s="148"/>
      <c r="F1" s="148"/>
      <c r="G1" s="148"/>
      <c r="H1" s="137"/>
      <c r="I1" s="137"/>
      <c r="J1" s="137"/>
      <c r="K1" s="137"/>
      <c r="L1" s="137"/>
      <c r="M1" s="137"/>
      <c r="N1" s="137"/>
      <c r="O1" s="137"/>
      <c r="P1" s="137"/>
      <c r="Q1" s="177" t="s">
        <v>70</v>
      </c>
      <c r="R1" s="178"/>
      <c r="S1" s="178"/>
      <c r="T1" s="179"/>
    </row>
    <row r="2" spans="1:24" ht="18.600000000000001" customHeight="1">
      <c r="A2" s="148"/>
      <c r="B2" s="148"/>
      <c r="C2" s="148"/>
      <c r="D2" s="148"/>
      <c r="E2" s="148"/>
      <c r="F2" s="148"/>
      <c r="G2" s="148"/>
      <c r="H2" s="139"/>
      <c r="I2" s="139"/>
      <c r="J2" s="139"/>
      <c r="K2" s="139"/>
      <c r="L2" s="139"/>
      <c r="M2" s="139"/>
      <c r="N2" s="139"/>
      <c r="O2" s="139"/>
      <c r="P2" s="139"/>
      <c r="Q2" s="180" t="s">
        <v>3</v>
      </c>
      <c r="R2" s="181"/>
      <c r="S2" s="181"/>
      <c r="T2" s="182"/>
    </row>
    <row r="3" spans="1:24" ht="21" customHeight="1">
      <c r="A3" s="183"/>
      <c r="B3" s="184"/>
      <c r="C3" s="184"/>
      <c r="D3" s="184"/>
      <c r="E3" s="184"/>
      <c r="F3" s="184"/>
      <c r="G3" s="184"/>
      <c r="H3" s="141"/>
      <c r="I3" s="141"/>
      <c r="J3" s="141"/>
      <c r="K3" s="141"/>
      <c r="L3" s="141"/>
      <c r="M3" s="141"/>
      <c r="N3" s="141"/>
      <c r="O3" s="141"/>
      <c r="P3" s="141"/>
      <c r="Q3" s="177" t="s">
        <v>71</v>
      </c>
      <c r="R3" s="178"/>
      <c r="S3" s="178"/>
      <c r="T3" s="179"/>
    </row>
    <row r="4" spans="1:24" ht="24.6" customHeight="1" thickBot="1">
      <c r="B4" s="6"/>
      <c r="C4" s="6"/>
      <c r="D4" s="6"/>
      <c r="E4" s="6"/>
      <c r="F4" s="6"/>
      <c r="G4" s="6"/>
      <c r="H4" s="2"/>
      <c r="I4" s="2"/>
      <c r="J4" s="2"/>
      <c r="K4" s="2"/>
      <c r="L4" s="2"/>
      <c r="M4" s="2"/>
      <c r="N4" s="2"/>
      <c r="O4" s="2"/>
      <c r="P4" s="2"/>
      <c r="Q4" s="114"/>
      <c r="R4" s="114"/>
      <c r="S4" s="114"/>
      <c r="T4" s="114"/>
    </row>
    <row r="5" spans="1:24" ht="15" customHeight="1" thickBot="1">
      <c r="A5" s="167" t="s">
        <v>5</v>
      </c>
      <c r="B5" s="167" t="s">
        <v>6</v>
      </c>
      <c r="C5" s="175" t="s">
        <v>72</v>
      </c>
      <c r="D5" s="176" t="s">
        <v>73</v>
      </c>
      <c r="E5" s="171" t="s">
        <v>7</v>
      </c>
      <c r="F5" s="171"/>
      <c r="G5" s="171"/>
      <c r="H5" s="171"/>
      <c r="I5" s="171"/>
      <c r="J5" s="171"/>
      <c r="K5" s="171"/>
      <c r="L5" s="171"/>
      <c r="M5" s="171"/>
      <c r="N5" s="171"/>
      <c r="O5" s="171"/>
      <c r="P5" s="171"/>
      <c r="Q5" s="171"/>
      <c r="R5" s="171"/>
      <c r="S5" s="171"/>
      <c r="T5" s="171"/>
      <c r="U5" s="10"/>
    </row>
    <row r="6" spans="1:24" ht="33" customHeight="1" thickBot="1">
      <c r="A6" s="167"/>
      <c r="B6" s="167"/>
      <c r="C6" s="175"/>
      <c r="D6" s="176"/>
      <c r="E6" s="116" t="s">
        <v>8</v>
      </c>
      <c r="F6" s="116" t="s">
        <v>9</v>
      </c>
      <c r="G6" s="116" t="s">
        <v>10</v>
      </c>
      <c r="H6" s="116" t="s">
        <v>11</v>
      </c>
      <c r="I6" s="116" t="s">
        <v>12</v>
      </c>
      <c r="J6" s="116" t="s">
        <v>13</v>
      </c>
      <c r="K6" s="116" t="s">
        <v>14</v>
      </c>
      <c r="L6" s="116" t="s">
        <v>15</v>
      </c>
      <c r="M6" s="116" t="s">
        <v>16</v>
      </c>
      <c r="N6" s="116" t="s">
        <v>17</v>
      </c>
      <c r="O6" s="116" t="s">
        <v>18</v>
      </c>
      <c r="P6" s="116" t="s">
        <v>19</v>
      </c>
      <c r="Q6" s="116" t="s">
        <v>20</v>
      </c>
      <c r="R6" s="116" t="s">
        <v>21</v>
      </c>
      <c r="S6" s="116" t="s">
        <v>22</v>
      </c>
      <c r="T6" s="116" t="s">
        <v>23</v>
      </c>
      <c r="U6" s="172"/>
    </row>
    <row r="7" spans="1:24" ht="21" customHeight="1" thickBot="1">
      <c r="A7" s="167"/>
      <c r="B7" s="167"/>
      <c r="C7" s="175"/>
      <c r="D7" s="176"/>
      <c r="E7" s="84">
        <v>2.5</v>
      </c>
      <c r="F7" s="84">
        <v>2.5</v>
      </c>
      <c r="G7" s="84">
        <v>2.5</v>
      </c>
      <c r="H7" s="84">
        <v>3.5</v>
      </c>
      <c r="I7" s="84">
        <v>3.5</v>
      </c>
      <c r="J7" s="84">
        <v>3.5</v>
      </c>
      <c r="K7" s="84">
        <v>2.5</v>
      </c>
      <c r="L7" s="84">
        <v>2.5</v>
      </c>
      <c r="M7" s="84">
        <v>2.5</v>
      </c>
      <c r="N7" s="84">
        <v>2.5</v>
      </c>
      <c r="O7" s="84">
        <v>2.5</v>
      </c>
      <c r="P7" s="84">
        <v>3.5</v>
      </c>
      <c r="Q7" s="84">
        <v>3.5</v>
      </c>
      <c r="R7" s="84">
        <v>3.5</v>
      </c>
      <c r="S7" s="84">
        <v>3.5</v>
      </c>
      <c r="T7" s="84">
        <v>3.5</v>
      </c>
      <c r="U7" s="172"/>
    </row>
    <row r="8" spans="1:24" ht="17.100000000000001" customHeight="1" thickBot="1">
      <c r="A8" s="167"/>
      <c r="B8" s="167"/>
      <c r="C8" s="174" t="s">
        <v>26</v>
      </c>
      <c r="D8" s="84" t="s">
        <v>74</v>
      </c>
      <c r="E8" s="85">
        <f t="shared" ref="E8:T8" si="0">E122</f>
        <v>0.99999999999999822</v>
      </c>
      <c r="F8" s="85">
        <f t="shared" si="0"/>
        <v>0.99999999999999822</v>
      </c>
      <c r="G8" s="85">
        <f t="shared" si="0"/>
        <v>1</v>
      </c>
      <c r="H8" s="85">
        <f t="shared" si="0"/>
        <v>0.99999999999999911</v>
      </c>
      <c r="I8" s="85">
        <f t="shared" si="0"/>
        <v>0.99999999999999911</v>
      </c>
      <c r="J8" s="85">
        <f t="shared" si="0"/>
        <v>0.99999999999999822</v>
      </c>
      <c r="K8" s="85">
        <f t="shared" si="0"/>
        <v>1</v>
      </c>
      <c r="L8" s="85">
        <f t="shared" si="0"/>
        <v>1</v>
      </c>
      <c r="M8" s="85">
        <f t="shared" si="0"/>
        <v>1</v>
      </c>
      <c r="N8" s="85">
        <f t="shared" si="0"/>
        <v>1</v>
      </c>
      <c r="O8" s="85">
        <f t="shared" si="0"/>
        <v>0.99999999999999911</v>
      </c>
      <c r="P8" s="85">
        <f t="shared" si="0"/>
        <v>0.99999999999999956</v>
      </c>
      <c r="Q8" s="85">
        <f t="shared" si="0"/>
        <v>0.99999999999999956</v>
      </c>
      <c r="R8" s="85">
        <f t="shared" si="0"/>
        <v>0.99999999999999956</v>
      </c>
      <c r="S8" s="85">
        <f t="shared" si="0"/>
        <v>0.99999999999999956</v>
      </c>
      <c r="T8" s="85">
        <f t="shared" si="0"/>
        <v>0.99999999999999956</v>
      </c>
      <c r="U8" s="22"/>
    </row>
    <row r="9" spans="1:24" ht="17.100000000000001" customHeight="1" thickBot="1">
      <c r="A9" s="167"/>
      <c r="B9" s="167"/>
      <c r="C9" s="174"/>
      <c r="D9" s="117" t="s">
        <v>75</v>
      </c>
      <c r="E9" s="90">
        <f t="shared" ref="E9:T9" si="1">E123</f>
        <v>2.5</v>
      </c>
      <c r="F9" s="90">
        <f t="shared" si="1"/>
        <v>2.5</v>
      </c>
      <c r="G9" s="90">
        <f t="shared" si="1"/>
        <v>2.5</v>
      </c>
      <c r="H9" s="90">
        <f t="shared" si="1"/>
        <v>3.45</v>
      </c>
      <c r="I9" s="90">
        <f t="shared" si="1"/>
        <v>3.1999999999999997</v>
      </c>
      <c r="J9" s="90">
        <f t="shared" si="1"/>
        <v>3.6</v>
      </c>
      <c r="K9" s="90">
        <f t="shared" si="1"/>
        <v>2.5</v>
      </c>
      <c r="L9" s="90">
        <f t="shared" si="1"/>
        <v>2.9000000000000004</v>
      </c>
      <c r="M9" s="90">
        <f t="shared" si="1"/>
        <v>3.5000000000000004</v>
      </c>
      <c r="N9" s="90">
        <f t="shared" si="1"/>
        <v>2.5</v>
      </c>
      <c r="O9" s="90">
        <f t="shared" si="1"/>
        <v>2.5</v>
      </c>
      <c r="P9" s="90">
        <f t="shared" si="1"/>
        <v>3.5</v>
      </c>
      <c r="Q9" s="90">
        <f t="shared" si="1"/>
        <v>3.75</v>
      </c>
      <c r="R9" s="90">
        <f t="shared" si="1"/>
        <v>3.5</v>
      </c>
      <c r="S9" s="90">
        <f t="shared" si="1"/>
        <v>3.5</v>
      </c>
      <c r="T9" s="90">
        <f t="shared" si="1"/>
        <v>3.5</v>
      </c>
      <c r="U9" s="22"/>
    </row>
    <row r="10" spans="1:24" ht="15.95" customHeight="1" thickBot="1">
      <c r="A10" s="169" t="s">
        <v>27</v>
      </c>
      <c r="B10" s="169" t="s">
        <v>28</v>
      </c>
      <c r="C10" s="84" t="s">
        <v>76</v>
      </c>
      <c r="D10" s="85">
        <v>0.1</v>
      </c>
      <c r="E10" s="86">
        <v>2.5</v>
      </c>
      <c r="F10" s="86"/>
      <c r="G10" s="86"/>
      <c r="H10" s="86"/>
      <c r="I10" s="86"/>
      <c r="J10" s="86"/>
      <c r="K10" s="86"/>
      <c r="L10" s="86"/>
      <c r="M10" s="86"/>
      <c r="N10" s="86"/>
      <c r="O10" s="86"/>
      <c r="P10" s="86"/>
      <c r="Q10" s="86"/>
      <c r="R10" s="86"/>
      <c r="S10" s="86"/>
      <c r="T10" s="87"/>
      <c r="U10" s="22"/>
    </row>
    <row r="11" spans="1:24" ht="15.95" customHeight="1" thickBot="1">
      <c r="A11" s="169"/>
      <c r="B11" s="169"/>
      <c r="C11" s="84" t="s">
        <v>77</v>
      </c>
      <c r="D11" s="85">
        <v>0.1</v>
      </c>
      <c r="E11" s="86">
        <v>2.5</v>
      </c>
      <c r="F11" s="86"/>
      <c r="G11" s="86"/>
      <c r="H11" s="86"/>
      <c r="I11" s="86"/>
      <c r="J11" s="86"/>
      <c r="K11" s="86"/>
      <c r="L11" s="86"/>
      <c r="M11" s="86"/>
      <c r="N11" s="86"/>
      <c r="O11" s="86"/>
      <c r="P11" s="86"/>
      <c r="Q11" s="86"/>
      <c r="R11" s="86"/>
      <c r="S11" s="86"/>
      <c r="T11" s="87"/>
      <c r="U11" s="22"/>
      <c r="X11" s="88"/>
    </row>
    <row r="12" spans="1:24" ht="15.95" customHeight="1" thickBot="1">
      <c r="A12" s="169"/>
      <c r="B12" s="169"/>
      <c r="C12" s="84" t="s">
        <v>78</v>
      </c>
      <c r="D12" s="85">
        <v>0.1</v>
      </c>
      <c r="E12" s="86">
        <v>2.5</v>
      </c>
      <c r="F12" s="86"/>
      <c r="G12" s="86"/>
      <c r="H12" s="86"/>
      <c r="I12" s="86"/>
      <c r="J12" s="86"/>
      <c r="K12" s="86"/>
      <c r="L12" s="86"/>
      <c r="M12" s="86"/>
      <c r="N12" s="86"/>
      <c r="O12" s="86"/>
      <c r="P12" s="86"/>
      <c r="Q12" s="86"/>
      <c r="R12" s="86"/>
      <c r="S12" s="86"/>
      <c r="T12" s="87"/>
      <c r="U12" s="22"/>
    </row>
    <row r="13" spans="1:24" ht="15.95" customHeight="1" thickBot="1">
      <c r="A13" s="169"/>
      <c r="B13" s="169"/>
      <c r="C13" s="84" t="s">
        <v>79</v>
      </c>
      <c r="D13" s="85">
        <v>0.15</v>
      </c>
      <c r="E13" s="86"/>
      <c r="F13" s="86"/>
      <c r="G13" s="86"/>
      <c r="H13" s="86">
        <v>2.5</v>
      </c>
      <c r="I13" s="86"/>
      <c r="J13" s="86"/>
      <c r="K13" s="86"/>
      <c r="L13" s="86"/>
      <c r="M13" s="86"/>
      <c r="N13" s="86"/>
      <c r="O13" s="86"/>
      <c r="P13" s="86"/>
      <c r="Q13" s="86"/>
      <c r="R13" s="86"/>
      <c r="S13" s="86"/>
      <c r="T13" s="87"/>
      <c r="U13" s="22"/>
    </row>
    <row r="14" spans="1:24" ht="15.95" customHeight="1" thickBot="1">
      <c r="A14" s="169"/>
      <c r="B14" s="169"/>
      <c r="C14" s="84" t="s">
        <v>80</v>
      </c>
      <c r="D14" s="85">
        <v>0.3</v>
      </c>
      <c r="E14" s="86"/>
      <c r="F14" s="86"/>
      <c r="G14" s="86"/>
      <c r="H14" s="86"/>
      <c r="I14" s="86"/>
      <c r="J14" s="86">
        <v>2.5</v>
      </c>
      <c r="K14" s="86"/>
      <c r="L14" s="86"/>
      <c r="M14" s="86"/>
      <c r="N14" s="86"/>
      <c r="O14" s="86"/>
      <c r="P14" s="86"/>
      <c r="Q14" s="86"/>
      <c r="R14" s="86"/>
      <c r="S14" s="86"/>
      <c r="T14" s="87"/>
      <c r="U14" s="22"/>
    </row>
    <row r="15" spans="1:24" ht="15.95" customHeight="1" thickBot="1">
      <c r="A15" s="173" t="s">
        <v>81</v>
      </c>
      <c r="B15" s="173" t="s">
        <v>32</v>
      </c>
      <c r="C15" s="84" t="s">
        <v>82</v>
      </c>
      <c r="D15" s="85">
        <v>0.15</v>
      </c>
      <c r="E15" s="86"/>
      <c r="F15" s="86"/>
      <c r="G15" s="86"/>
      <c r="H15" s="86"/>
      <c r="I15" s="86"/>
      <c r="J15" s="86"/>
      <c r="K15" s="86"/>
      <c r="L15" s="86"/>
      <c r="M15" s="86"/>
      <c r="N15" s="86"/>
      <c r="O15" s="86">
        <v>2.5</v>
      </c>
      <c r="P15" s="86"/>
      <c r="Q15" s="86"/>
      <c r="R15" s="86"/>
      <c r="S15" s="86"/>
      <c r="T15" s="87"/>
      <c r="U15" s="22"/>
    </row>
    <row r="16" spans="1:24" ht="15.95" customHeight="1" thickBot="1">
      <c r="A16" s="173"/>
      <c r="B16" s="173"/>
      <c r="C16" s="84" t="s">
        <v>83</v>
      </c>
      <c r="D16" s="85">
        <v>0.15</v>
      </c>
      <c r="E16" s="86"/>
      <c r="F16" s="86"/>
      <c r="G16" s="86"/>
      <c r="H16" s="86"/>
      <c r="I16" s="86"/>
      <c r="J16" s="86"/>
      <c r="K16" s="86"/>
      <c r="L16" s="86"/>
      <c r="M16" s="86"/>
      <c r="N16" s="86"/>
      <c r="O16" s="86">
        <v>2.5</v>
      </c>
      <c r="P16" s="86"/>
      <c r="Q16" s="86"/>
      <c r="R16" s="86"/>
      <c r="S16" s="86"/>
      <c r="T16" s="87"/>
      <c r="U16" s="22"/>
    </row>
    <row r="17" spans="1:22" ht="15.95" customHeight="1" thickBot="1">
      <c r="A17" s="173"/>
      <c r="B17" s="173"/>
      <c r="C17" s="84" t="s">
        <v>84</v>
      </c>
      <c r="D17" s="85">
        <v>0.15</v>
      </c>
      <c r="E17" s="86"/>
      <c r="F17" s="86"/>
      <c r="G17" s="86"/>
      <c r="H17" s="86"/>
      <c r="I17" s="86"/>
      <c r="J17" s="86"/>
      <c r="K17" s="86"/>
      <c r="L17" s="86"/>
      <c r="M17" s="86"/>
      <c r="N17" s="86"/>
      <c r="O17" s="86">
        <v>2.5</v>
      </c>
      <c r="P17" s="86"/>
      <c r="Q17" s="86"/>
      <c r="R17" s="86"/>
      <c r="S17" s="86"/>
      <c r="T17" s="87"/>
      <c r="U17" s="22"/>
    </row>
    <row r="18" spans="1:22" ht="15.95" customHeight="1" thickBot="1">
      <c r="A18" s="173"/>
      <c r="B18" s="173"/>
      <c r="C18" s="84" t="s">
        <v>85</v>
      </c>
      <c r="D18" s="85">
        <v>0.15</v>
      </c>
      <c r="E18" s="86"/>
      <c r="F18" s="86"/>
      <c r="G18" s="86"/>
      <c r="H18" s="86"/>
      <c r="I18" s="86"/>
      <c r="J18" s="86"/>
      <c r="K18" s="86"/>
      <c r="L18" s="86"/>
      <c r="M18" s="86"/>
      <c r="N18" s="86"/>
      <c r="O18" s="86">
        <v>2.5</v>
      </c>
      <c r="P18" s="86"/>
      <c r="Q18" s="86"/>
      <c r="R18" s="86"/>
      <c r="S18" s="86"/>
      <c r="T18" s="87"/>
      <c r="U18" s="22"/>
    </row>
    <row r="19" spans="1:22" ht="15.95" customHeight="1" thickBot="1">
      <c r="A19" s="169" t="s">
        <v>33</v>
      </c>
      <c r="B19" s="169" t="s">
        <v>34</v>
      </c>
      <c r="C19" s="21" t="s">
        <v>86</v>
      </c>
      <c r="D19" s="4">
        <v>0.1</v>
      </c>
      <c r="E19" s="5">
        <v>1.5</v>
      </c>
      <c r="F19" s="118"/>
      <c r="G19" s="5"/>
      <c r="H19" s="5"/>
      <c r="I19" s="5"/>
      <c r="J19" s="5"/>
      <c r="K19" s="5"/>
      <c r="L19" s="5"/>
      <c r="M19" s="5"/>
      <c r="N19" s="5"/>
      <c r="O19" s="86"/>
      <c r="P19" s="86"/>
      <c r="Q19" s="86"/>
      <c r="R19" s="86"/>
      <c r="S19" s="86"/>
      <c r="T19" s="87"/>
      <c r="U19" s="22"/>
    </row>
    <row r="20" spans="1:22" ht="15.95" customHeight="1" thickBot="1">
      <c r="A20" s="169"/>
      <c r="B20" s="169"/>
      <c r="C20" s="21" t="s">
        <v>87</v>
      </c>
      <c r="D20" s="4">
        <v>0.15</v>
      </c>
      <c r="E20" s="5">
        <v>2.5</v>
      </c>
      <c r="F20" s="119"/>
      <c r="G20" s="5"/>
      <c r="H20" s="5"/>
      <c r="I20" s="5"/>
      <c r="J20" s="5"/>
      <c r="K20" s="5"/>
      <c r="L20" s="5"/>
      <c r="M20" s="5"/>
      <c r="N20" s="5"/>
      <c r="O20" s="86"/>
      <c r="P20" s="86"/>
      <c r="Q20" s="86"/>
      <c r="R20" s="86"/>
      <c r="S20" s="86"/>
      <c r="T20" s="87"/>
      <c r="U20" s="22"/>
    </row>
    <row r="21" spans="1:22" ht="15.95" customHeight="1" thickBot="1">
      <c r="A21" s="169"/>
      <c r="B21" s="169"/>
      <c r="C21" s="21" t="s">
        <v>88</v>
      </c>
      <c r="D21" s="4">
        <v>0.1</v>
      </c>
      <c r="E21" s="5">
        <v>3.5</v>
      </c>
      <c r="F21" s="119"/>
      <c r="G21" s="5"/>
      <c r="H21" s="5"/>
      <c r="I21" s="5"/>
      <c r="J21" s="5"/>
      <c r="K21" s="5"/>
      <c r="L21" s="5"/>
      <c r="M21" s="5"/>
      <c r="N21" s="5"/>
      <c r="O21" s="86"/>
      <c r="P21" s="86"/>
      <c r="Q21" s="86"/>
      <c r="R21" s="86"/>
      <c r="S21" s="86"/>
      <c r="T21" s="87"/>
      <c r="U21" s="22"/>
    </row>
    <row r="22" spans="1:22" ht="15.95" customHeight="1" thickBot="1">
      <c r="A22" s="169"/>
      <c r="B22" s="169"/>
      <c r="C22" s="21" t="s">
        <v>79</v>
      </c>
      <c r="D22" s="4">
        <v>0.2</v>
      </c>
      <c r="E22" s="5"/>
      <c r="F22" s="5"/>
      <c r="G22" s="5"/>
      <c r="H22" s="5">
        <v>3.5</v>
      </c>
      <c r="I22" s="5"/>
      <c r="J22" s="5"/>
      <c r="K22" s="5"/>
      <c r="L22" s="5"/>
      <c r="M22" s="5"/>
      <c r="N22" s="5"/>
      <c r="O22" s="86"/>
      <c r="P22" s="86"/>
      <c r="Q22" s="86"/>
      <c r="R22" s="86"/>
      <c r="S22" s="86"/>
      <c r="T22" s="87"/>
      <c r="U22" s="22"/>
    </row>
    <row r="23" spans="1:22" ht="15.95" customHeight="1" thickBot="1">
      <c r="A23" s="169"/>
      <c r="B23" s="169"/>
      <c r="C23" s="21" t="s">
        <v>80</v>
      </c>
      <c r="D23" s="4">
        <v>0.3</v>
      </c>
      <c r="E23" s="5"/>
      <c r="F23" s="5"/>
      <c r="G23" s="5"/>
      <c r="H23" s="5"/>
      <c r="I23" s="5"/>
      <c r="J23" s="5">
        <v>3.5</v>
      </c>
      <c r="K23" s="5"/>
      <c r="L23" s="5"/>
      <c r="M23" s="5"/>
      <c r="N23" s="5"/>
      <c r="O23" s="86"/>
      <c r="P23" s="86"/>
      <c r="Q23" s="86"/>
      <c r="R23" s="86"/>
      <c r="S23" s="86"/>
      <c r="T23" s="87"/>
      <c r="U23" s="22"/>
    </row>
    <row r="24" spans="1:22" ht="15.95" customHeight="1" thickBot="1">
      <c r="A24" s="169"/>
      <c r="B24" s="169"/>
      <c r="C24" s="109" t="s">
        <v>89</v>
      </c>
      <c r="D24" s="4">
        <v>0.1</v>
      </c>
      <c r="E24" s="109"/>
      <c r="F24" s="109"/>
      <c r="G24" s="109"/>
      <c r="H24" s="109"/>
      <c r="I24" s="109"/>
      <c r="J24" s="109"/>
      <c r="K24" s="109"/>
      <c r="L24" s="109"/>
      <c r="M24" s="109"/>
      <c r="N24" s="5">
        <v>2.5</v>
      </c>
      <c r="O24" s="120"/>
      <c r="P24" s="120"/>
      <c r="Q24" s="120"/>
      <c r="R24" s="120"/>
      <c r="S24" s="120"/>
      <c r="T24" s="120"/>
      <c r="U24" s="1"/>
      <c r="V24" s="3" t="s">
        <v>90</v>
      </c>
    </row>
    <row r="25" spans="1:22" ht="15.95" customHeight="1" thickTop="1" thickBot="1">
      <c r="A25" s="169" t="s">
        <v>35</v>
      </c>
      <c r="B25" s="169" t="s">
        <v>36</v>
      </c>
      <c r="C25" s="4" t="s">
        <v>91</v>
      </c>
      <c r="D25" s="4">
        <v>0.05</v>
      </c>
      <c r="E25" s="5"/>
      <c r="F25" s="5">
        <v>1.5</v>
      </c>
      <c r="G25" s="5"/>
      <c r="H25" s="5"/>
      <c r="I25" s="5"/>
      <c r="J25" s="5"/>
      <c r="K25" s="5"/>
      <c r="L25" s="5"/>
      <c r="M25" s="5"/>
      <c r="N25" s="5"/>
      <c r="O25" s="5"/>
      <c r="P25" s="5"/>
      <c r="Q25" s="5"/>
      <c r="R25" s="5"/>
      <c r="S25" s="106"/>
      <c r="T25" s="121"/>
      <c r="U25" s="7"/>
    </row>
    <row r="26" spans="1:22" ht="15.95" customHeight="1" thickBot="1">
      <c r="A26" s="169"/>
      <c r="B26" s="169"/>
      <c r="C26" s="4" t="s">
        <v>92</v>
      </c>
      <c r="D26" s="4">
        <v>0.05</v>
      </c>
      <c r="E26" s="107"/>
      <c r="F26" s="5">
        <v>2.5</v>
      </c>
      <c r="G26" s="5"/>
      <c r="H26" s="5"/>
      <c r="I26" s="5"/>
      <c r="J26" s="5"/>
      <c r="K26" s="5"/>
      <c r="L26" s="5"/>
      <c r="M26" s="5"/>
      <c r="N26" s="5"/>
      <c r="O26" s="5"/>
      <c r="P26" s="5"/>
      <c r="Q26" s="5"/>
      <c r="R26" s="5"/>
      <c r="S26" s="106"/>
      <c r="T26" s="121"/>
      <c r="U26" s="22"/>
    </row>
    <row r="27" spans="1:22" ht="15.95" customHeight="1" thickBot="1">
      <c r="A27" s="169"/>
      <c r="B27" s="169"/>
      <c r="C27" s="4" t="s">
        <v>93</v>
      </c>
      <c r="D27" s="4">
        <v>0.05</v>
      </c>
      <c r="E27" s="5"/>
      <c r="F27" s="5">
        <v>3.5</v>
      </c>
      <c r="G27" s="5"/>
      <c r="H27" s="5"/>
      <c r="I27" s="5"/>
      <c r="J27" s="5"/>
      <c r="K27" s="5"/>
      <c r="L27" s="5"/>
      <c r="M27" s="5"/>
      <c r="N27" s="5"/>
      <c r="O27" s="5"/>
      <c r="P27" s="5"/>
      <c r="Q27" s="5"/>
      <c r="R27" s="5"/>
      <c r="S27" s="106"/>
      <c r="T27" s="121"/>
      <c r="U27" s="22"/>
    </row>
    <row r="28" spans="1:22" ht="15.95" customHeight="1" thickBot="1">
      <c r="A28" s="169"/>
      <c r="B28" s="169"/>
      <c r="C28" s="21" t="s">
        <v>79</v>
      </c>
      <c r="D28" s="4">
        <v>0.15</v>
      </c>
      <c r="E28" s="5"/>
      <c r="F28" s="5"/>
      <c r="G28" s="5"/>
      <c r="H28" s="5">
        <v>3.5</v>
      </c>
      <c r="I28" s="5"/>
      <c r="J28" s="5"/>
      <c r="K28" s="5"/>
      <c r="L28" s="5"/>
      <c r="M28" s="5"/>
      <c r="N28" s="5"/>
      <c r="O28" s="5"/>
      <c r="P28" s="5"/>
      <c r="Q28" s="5"/>
      <c r="R28" s="5"/>
      <c r="S28" s="108"/>
      <c r="T28" s="87"/>
      <c r="U28" s="22"/>
    </row>
    <row r="29" spans="1:22" ht="15.95" customHeight="1" thickBot="1">
      <c r="A29" s="169"/>
      <c r="B29" s="169"/>
      <c r="C29" s="21" t="s">
        <v>94</v>
      </c>
      <c r="D29" s="4">
        <v>0.3</v>
      </c>
      <c r="E29" s="5"/>
      <c r="F29" s="5"/>
      <c r="G29" s="5"/>
      <c r="H29" s="5"/>
      <c r="I29" s="5"/>
      <c r="J29" s="5"/>
      <c r="K29" s="5">
        <v>2.5</v>
      </c>
      <c r="L29" s="5"/>
      <c r="M29" s="5"/>
      <c r="N29" s="5"/>
      <c r="O29" s="5"/>
      <c r="P29" s="5"/>
      <c r="Q29" s="5"/>
      <c r="R29" s="5"/>
      <c r="S29" s="108"/>
      <c r="T29" s="87"/>
      <c r="U29" s="22"/>
    </row>
    <row r="30" spans="1:22" ht="15.95" customHeight="1" thickBot="1">
      <c r="A30" s="169"/>
      <c r="B30" s="169"/>
      <c r="C30" s="109" t="s">
        <v>82</v>
      </c>
      <c r="D30" s="4">
        <v>0.2</v>
      </c>
      <c r="E30" s="109"/>
      <c r="F30" s="109"/>
      <c r="G30" s="109"/>
      <c r="H30" s="109"/>
      <c r="I30" s="109"/>
      <c r="J30" s="109"/>
      <c r="K30" s="109"/>
      <c r="L30" s="109"/>
      <c r="M30" s="109"/>
      <c r="N30" s="109"/>
      <c r="O30" s="5">
        <v>2.5</v>
      </c>
      <c r="P30" s="109"/>
      <c r="Q30" s="109"/>
      <c r="R30" s="109"/>
      <c r="S30" s="109"/>
      <c r="T30" s="122"/>
      <c r="U30" s="22"/>
    </row>
    <row r="31" spans="1:22" ht="15.95" customHeight="1" thickBot="1">
      <c r="A31" s="169" t="s">
        <v>37</v>
      </c>
      <c r="B31" s="169" t="s">
        <v>38</v>
      </c>
      <c r="C31" s="21" t="s">
        <v>91</v>
      </c>
      <c r="D31" s="4">
        <v>0.05</v>
      </c>
      <c r="E31" s="5"/>
      <c r="F31" s="5">
        <v>1.5</v>
      </c>
      <c r="G31" s="5"/>
      <c r="H31" s="5"/>
      <c r="I31" s="5"/>
      <c r="J31" s="5"/>
      <c r="K31" s="5"/>
      <c r="L31" s="86"/>
      <c r="M31" s="86"/>
      <c r="N31" s="86"/>
      <c r="O31" s="86"/>
      <c r="P31" s="86"/>
      <c r="Q31" s="86"/>
      <c r="R31" s="86"/>
      <c r="S31" s="86"/>
      <c r="T31" s="87"/>
      <c r="U31" s="22"/>
    </row>
    <row r="32" spans="1:22" ht="15.95" customHeight="1" thickBot="1">
      <c r="A32" s="169"/>
      <c r="B32" s="169"/>
      <c r="C32" s="21" t="s">
        <v>92</v>
      </c>
      <c r="D32" s="4">
        <v>0.05</v>
      </c>
      <c r="E32" s="5"/>
      <c r="F32" s="5">
        <v>2.5</v>
      </c>
      <c r="G32" s="5"/>
      <c r="H32" s="5"/>
      <c r="I32" s="5"/>
      <c r="J32" s="5"/>
      <c r="K32" s="5"/>
      <c r="L32" s="86"/>
      <c r="M32" s="86"/>
      <c r="N32" s="86"/>
      <c r="O32" s="86"/>
      <c r="P32" s="86"/>
      <c r="Q32" s="86"/>
      <c r="R32" s="86"/>
      <c r="S32" s="86"/>
      <c r="T32" s="87"/>
      <c r="U32" s="22"/>
    </row>
    <row r="33" spans="1:21" ht="15.95" customHeight="1" thickBot="1">
      <c r="A33" s="169"/>
      <c r="B33" s="169"/>
      <c r="C33" s="21" t="s">
        <v>93</v>
      </c>
      <c r="D33" s="4">
        <v>0.05</v>
      </c>
      <c r="E33" s="5"/>
      <c r="F33" s="5">
        <v>3.5</v>
      </c>
      <c r="G33" s="5"/>
      <c r="H33" s="5"/>
      <c r="I33" s="5"/>
      <c r="J33" s="5"/>
      <c r="K33" s="5"/>
      <c r="L33" s="86"/>
      <c r="M33" s="86"/>
      <c r="N33" s="86"/>
      <c r="O33" s="86"/>
      <c r="P33" s="86"/>
      <c r="Q33" s="86"/>
      <c r="R33" s="86"/>
      <c r="S33" s="86"/>
      <c r="T33" s="87"/>
      <c r="U33" s="22"/>
    </row>
    <row r="34" spans="1:21" ht="15.95" customHeight="1" thickBot="1">
      <c r="A34" s="169"/>
      <c r="B34" s="169"/>
      <c r="C34" s="21" t="s">
        <v>79</v>
      </c>
      <c r="D34" s="4">
        <v>0.15</v>
      </c>
      <c r="E34" s="5"/>
      <c r="F34" s="5"/>
      <c r="G34" s="5"/>
      <c r="H34" s="5">
        <v>3.5</v>
      </c>
      <c r="I34" s="5"/>
      <c r="J34" s="5"/>
      <c r="K34" s="5"/>
      <c r="L34" s="86"/>
      <c r="M34" s="86"/>
      <c r="N34" s="86"/>
      <c r="O34" s="86"/>
      <c r="P34" s="86"/>
      <c r="Q34" s="86"/>
      <c r="R34" s="86"/>
      <c r="S34" s="86"/>
      <c r="T34" s="87"/>
      <c r="U34" s="22"/>
    </row>
    <row r="35" spans="1:21" ht="15.95" customHeight="1" thickBot="1">
      <c r="A35" s="169"/>
      <c r="B35" s="169"/>
      <c r="C35" s="109" t="s">
        <v>94</v>
      </c>
      <c r="D35" s="4">
        <v>0.35</v>
      </c>
      <c r="E35" s="109"/>
      <c r="F35" s="109"/>
      <c r="G35" s="109"/>
      <c r="H35" s="109"/>
      <c r="I35" s="109"/>
      <c r="J35" s="109"/>
      <c r="K35" s="5">
        <v>2.5</v>
      </c>
      <c r="L35" s="90"/>
      <c r="M35" s="122"/>
      <c r="N35" s="122"/>
      <c r="O35" s="122"/>
      <c r="P35" s="122"/>
      <c r="Q35" s="122"/>
      <c r="R35" s="122"/>
      <c r="S35" s="122"/>
      <c r="T35" s="122"/>
      <c r="U35" s="22"/>
    </row>
    <row r="36" spans="1:21" ht="15.95" customHeight="1" thickBot="1">
      <c r="A36" s="169" t="s">
        <v>39</v>
      </c>
      <c r="B36" s="169" t="s">
        <v>40</v>
      </c>
      <c r="C36" s="21" t="s">
        <v>91</v>
      </c>
      <c r="D36" s="4">
        <v>0.05</v>
      </c>
      <c r="E36" s="5"/>
      <c r="F36" s="5">
        <v>1.5</v>
      </c>
      <c r="G36" s="5"/>
      <c r="H36" s="5"/>
      <c r="I36" s="5"/>
      <c r="J36" s="5"/>
      <c r="K36" s="5"/>
      <c r="L36" s="86"/>
      <c r="M36" s="86"/>
      <c r="N36" s="86"/>
      <c r="O36" s="86"/>
      <c r="P36" s="86"/>
      <c r="Q36" s="86"/>
      <c r="R36" s="86"/>
      <c r="S36" s="86"/>
      <c r="T36" s="87"/>
      <c r="U36" s="22"/>
    </row>
    <row r="37" spans="1:21" ht="15.95" customHeight="1" thickBot="1">
      <c r="A37" s="169"/>
      <c r="B37" s="169"/>
      <c r="C37" s="21" t="s">
        <v>92</v>
      </c>
      <c r="D37" s="4">
        <v>0.05</v>
      </c>
      <c r="E37" s="5"/>
      <c r="F37" s="5">
        <v>2.5</v>
      </c>
      <c r="G37" s="5"/>
      <c r="H37" s="5"/>
      <c r="I37" s="5"/>
      <c r="J37" s="5"/>
      <c r="K37" s="5"/>
      <c r="L37" s="86"/>
      <c r="M37" s="86"/>
      <c r="N37" s="86"/>
      <c r="O37" s="86"/>
      <c r="P37" s="86"/>
      <c r="Q37" s="86"/>
      <c r="R37" s="86"/>
      <c r="S37" s="86"/>
      <c r="T37" s="87"/>
      <c r="U37" s="22"/>
    </row>
    <row r="38" spans="1:21" ht="15.95" customHeight="1" thickBot="1">
      <c r="A38" s="169"/>
      <c r="B38" s="169"/>
      <c r="C38" s="21" t="s">
        <v>93</v>
      </c>
      <c r="D38" s="4">
        <v>0.05</v>
      </c>
      <c r="E38" s="5"/>
      <c r="F38" s="5">
        <v>3.5</v>
      </c>
      <c r="G38" s="5"/>
      <c r="H38" s="5"/>
      <c r="I38" s="5"/>
      <c r="J38" s="5"/>
      <c r="K38" s="5"/>
      <c r="L38" s="86"/>
      <c r="M38" s="86"/>
      <c r="N38" s="86"/>
      <c r="O38" s="86"/>
      <c r="P38" s="86"/>
      <c r="Q38" s="86"/>
      <c r="R38" s="86"/>
      <c r="S38" s="86"/>
      <c r="T38" s="87"/>
      <c r="U38" s="22"/>
    </row>
    <row r="39" spans="1:21" ht="15.95" customHeight="1" thickBot="1">
      <c r="A39" s="169"/>
      <c r="B39" s="169"/>
      <c r="C39" s="21" t="s">
        <v>79</v>
      </c>
      <c r="D39" s="4">
        <v>0.15</v>
      </c>
      <c r="E39" s="5"/>
      <c r="F39" s="5"/>
      <c r="G39" s="5"/>
      <c r="H39" s="5">
        <v>3.5</v>
      </c>
      <c r="I39" s="5"/>
      <c r="J39" s="5"/>
      <c r="K39" s="5"/>
      <c r="L39" s="86"/>
      <c r="M39" s="86"/>
      <c r="N39" s="86"/>
      <c r="O39" s="86"/>
      <c r="P39" s="86"/>
      <c r="Q39" s="86"/>
      <c r="R39" s="86"/>
      <c r="S39" s="86"/>
      <c r="T39" s="87"/>
      <c r="U39" s="22"/>
    </row>
    <row r="40" spans="1:21" ht="15.95" customHeight="1" thickBot="1">
      <c r="A40" s="169"/>
      <c r="B40" s="169"/>
      <c r="C40" s="109" t="s">
        <v>94</v>
      </c>
      <c r="D40" s="4">
        <v>0.35</v>
      </c>
      <c r="E40" s="5"/>
      <c r="F40" s="5"/>
      <c r="G40" s="5"/>
      <c r="H40" s="5"/>
      <c r="I40" s="5"/>
      <c r="J40" s="5"/>
      <c r="K40" s="5">
        <v>2.5</v>
      </c>
      <c r="L40" s="90"/>
      <c r="M40" s="90"/>
      <c r="N40" s="90"/>
      <c r="O40" s="90"/>
      <c r="P40" s="90"/>
      <c r="Q40" s="90"/>
      <c r="R40" s="90"/>
      <c r="S40" s="90"/>
      <c r="T40" s="90"/>
      <c r="U40" s="22"/>
    </row>
    <row r="41" spans="1:21" ht="15.95" customHeight="1" thickBot="1">
      <c r="A41" s="168" t="s">
        <v>41</v>
      </c>
      <c r="B41" s="169" t="s">
        <v>42</v>
      </c>
      <c r="C41" s="21" t="s">
        <v>76</v>
      </c>
      <c r="D41" s="4">
        <v>0.15</v>
      </c>
      <c r="E41" s="5">
        <v>2.5</v>
      </c>
      <c r="F41" s="5"/>
      <c r="G41" s="5"/>
      <c r="H41" s="5"/>
      <c r="I41" s="5"/>
      <c r="J41" s="5"/>
      <c r="K41" s="5"/>
      <c r="L41" s="5"/>
      <c r="M41" s="86"/>
      <c r="N41" s="86"/>
      <c r="O41" s="86"/>
      <c r="P41" s="86"/>
      <c r="Q41" s="86"/>
      <c r="R41" s="86"/>
      <c r="S41" s="86"/>
      <c r="T41" s="87"/>
      <c r="U41" s="22"/>
    </row>
    <row r="42" spans="1:21" ht="15.95" customHeight="1" thickBot="1">
      <c r="A42" s="168"/>
      <c r="B42" s="169"/>
      <c r="C42" s="21" t="s">
        <v>87</v>
      </c>
      <c r="D42" s="4">
        <v>0.1</v>
      </c>
      <c r="E42" s="5">
        <v>2.5</v>
      </c>
      <c r="F42" s="119"/>
      <c r="G42" s="5"/>
      <c r="H42" s="5"/>
      <c r="I42" s="5"/>
      <c r="J42" s="5"/>
      <c r="K42" s="5"/>
      <c r="L42" s="5"/>
      <c r="M42" s="86"/>
      <c r="N42" s="86"/>
      <c r="O42" s="86"/>
      <c r="P42" s="86"/>
      <c r="Q42" s="86"/>
      <c r="R42" s="86"/>
      <c r="S42" s="86"/>
      <c r="T42" s="87"/>
      <c r="U42" s="22"/>
    </row>
    <row r="43" spans="1:21" ht="15.95" customHeight="1" thickBot="1">
      <c r="A43" s="168"/>
      <c r="B43" s="169"/>
      <c r="C43" s="21" t="s">
        <v>88</v>
      </c>
      <c r="D43" s="4">
        <v>0.1</v>
      </c>
      <c r="E43" s="5">
        <v>2.5</v>
      </c>
      <c r="F43" s="119"/>
      <c r="G43" s="119"/>
      <c r="H43" s="5"/>
      <c r="I43" s="5"/>
      <c r="J43" s="5"/>
      <c r="K43" s="5"/>
      <c r="L43" s="5"/>
      <c r="M43" s="86"/>
      <c r="N43" s="86"/>
      <c r="O43" s="86"/>
      <c r="P43" s="86"/>
      <c r="Q43" s="86"/>
      <c r="R43" s="86"/>
      <c r="S43" s="86"/>
      <c r="T43" s="87"/>
      <c r="U43" s="22"/>
    </row>
    <row r="44" spans="1:21" ht="15.95" customHeight="1" thickBot="1">
      <c r="A44" s="168"/>
      <c r="B44" s="169"/>
      <c r="C44" s="21" t="s">
        <v>95</v>
      </c>
      <c r="D44" s="4">
        <v>0.3</v>
      </c>
      <c r="E44" s="5"/>
      <c r="F44" s="5"/>
      <c r="G44" s="5"/>
      <c r="H44" s="110"/>
      <c r="I44" s="5">
        <v>2.5</v>
      </c>
      <c r="J44" s="5"/>
      <c r="K44" s="107"/>
      <c r="L44" s="5"/>
      <c r="M44" s="86"/>
      <c r="N44" s="86"/>
      <c r="O44" s="86"/>
      <c r="P44" s="86"/>
      <c r="Q44" s="86"/>
      <c r="R44" s="86"/>
      <c r="S44" s="86"/>
      <c r="T44" s="87"/>
      <c r="U44" s="22"/>
    </row>
    <row r="45" spans="1:21" ht="15.95" customHeight="1" thickBot="1">
      <c r="A45" s="168"/>
      <c r="B45" s="169"/>
      <c r="C45" s="21" t="s">
        <v>96</v>
      </c>
      <c r="D45" s="4">
        <v>0.15</v>
      </c>
      <c r="E45" s="5"/>
      <c r="F45" s="5"/>
      <c r="G45" s="5"/>
      <c r="H45" s="5"/>
      <c r="I45" s="5"/>
      <c r="J45" s="5"/>
      <c r="K45" s="5"/>
      <c r="L45" s="5">
        <v>2.5</v>
      </c>
      <c r="M45" s="86"/>
      <c r="N45" s="86"/>
      <c r="O45" s="86"/>
      <c r="P45" s="86"/>
      <c r="Q45" s="86"/>
      <c r="R45" s="86"/>
      <c r="S45" s="86"/>
      <c r="T45" s="87"/>
      <c r="U45" s="1"/>
    </row>
    <row r="46" spans="1:21" ht="15.95" customHeight="1" thickTop="1" thickBot="1">
      <c r="A46" s="168" t="s">
        <v>43</v>
      </c>
      <c r="B46" s="169" t="s">
        <v>44</v>
      </c>
      <c r="C46" s="21" t="s">
        <v>91</v>
      </c>
      <c r="D46" s="4">
        <v>0.05</v>
      </c>
      <c r="E46" s="5"/>
      <c r="F46" s="5">
        <v>2.5</v>
      </c>
      <c r="G46" s="5"/>
      <c r="H46" s="5"/>
      <c r="I46" s="5"/>
      <c r="J46" s="5"/>
      <c r="K46" s="5"/>
      <c r="L46" s="5"/>
      <c r="M46" s="5"/>
      <c r="N46" s="5"/>
      <c r="O46" s="86"/>
      <c r="P46" s="86"/>
      <c r="Q46" s="86"/>
      <c r="R46" s="86"/>
      <c r="S46" s="86"/>
      <c r="T46" s="87"/>
      <c r="U46" s="7"/>
    </row>
    <row r="47" spans="1:21" ht="15.95" customHeight="1" thickBot="1">
      <c r="A47" s="168"/>
      <c r="B47" s="169"/>
      <c r="C47" s="21" t="s">
        <v>92</v>
      </c>
      <c r="D47" s="4">
        <v>0.05</v>
      </c>
      <c r="E47" s="5"/>
      <c r="F47" s="5">
        <v>2.5</v>
      </c>
      <c r="G47" s="5"/>
      <c r="H47" s="5"/>
      <c r="I47" s="5"/>
      <c r="J47" s="5"/>
      <c r="K47" s="5"/>
      <c r="L47" s="5"/>
      <c r="M47" s="5"/>
      <c r="N47" s="5"/>
      <c r="O47" s="86"/>
      <c r="P47" s="86"/>
      <c r="Q47" s="86"/>
      <c r="R47" s="86"/>
      <c r="S47" s="86"/>
      <c r="T47" s="87"/>
      <c r="U47" s="22"/>
    </row>
    <row r="48" spans="1:21" ht="15.95" customHeight="1" thickBot="1">
      <c r="A48" s="168"/>
      <c r="B48" s="169"/>
      <c r="C48" s="21" t="s">
        <v>93</v>
      </c>
      <c r="D48" s="4">
        <v>0.05</v>
      </c>
      <c r="E48" s="5"/>
      <c r="F48" s="5">
        <v>2.5</v>
      </c>
      <c r="G48" s="107"/>
      <c r="H48" s="5"/>
      <c r="I48" s="5"/>
      <c r="J48" s="5"/>
      <c r="K48" s="5"/>
      <c r="L48" s="5"/>
      <c r="M48" s="5"/>
      <c r="N48" s="5"/>
      <c r="O48" s="86"/>
      <c r="P48" s="86"/>
      <c r="Q48" s="86"/>
      <c r="R48" s="86"/>
      <c r="S48" s="86"/>
      <c r="T48" s="87"/>
      <c r="U48" s="22"/>
    </row>
    <row r="49" spans="1:22" ht="15.95" customHeight="1" thickBot="1">
      <c r="A49" s="168"/>
      <c r="B49" s="169"/>
      <c r="C49" s="21" t="s">
        <v>96</v>
      </c>
      <c r="D49" s="4">
        <v>0.15</v>
      </c>
      <c r="E49" s="5"/>
      <c r="F49" s="5"/>
      <c r="G49" s="5"/>
      <c r="H49" s="110"/>
      <c r="I49" s="5"/>
      <c r="J49" s="5"/>
      <c r="K49" s="5"/>
      <c r="L49" s="5">
        <v>2.5</v>
      </c>
      <c r="M49" s="5"/>
      <c r="N49" s="5"/>
      <c r="O49" s="86"/>
      <c r="P49" s="86"/>
      <c r="Q49" s="86"/>
      <c r="R49" s="86"/>
      <c r="S49" s="86"/>
      <c r="T49" s="87"/>
      <c r="U49" s="22"/>
    </row>
    <row r="50" spans="1:22" ht="15.95" customHeight="1" thickBot="1">
      <c r="A50" s="168"/>
      <c r="B50" s="169"/>
      <c r="C50" s="21" t="s">
        <v>89</v>
      </c>
      <c r="D50" s="4">
        <v>0.15</v>
      </c>
      <c r="E50" s="5"/>
      <c r="F50" s="5"/>
      <c r="G50" s="5"/>
      <c r="H50" s="5"/>
      <c r="I50" s="5"/>
      <c r="J50" s="5"/>
      <c r="K50" s="5"/>
      <c r="L50" s="5"/>
      <c r="M50" s="5"/>
      <c r="N50" s="5">
        <v>2.5</v>
      </c>
      <c r="O50" s="97"/>
      <c r="P50" s="97"/>
      <c r="Q50" s="97"/>
      <c r="R50" s="97"/>
      <c r="S50" s="97"/>
      <c r="T50" s="98"/>
      <c r="U50" s="1"/>
      <c r="V50" s="3" t="s">
        <v>90</v>
      </c>
    </row>
    <row r="51" spans="1:22" ht="15.95" customHeight="1" thickTop="1" thickBot="1">
      <c r="A51" s="168" t="s">
        <v>45</v>
      </c>
      <c r="B51" s="169" t="s">
        <v>46</v>
      </c>
      <c r="C51" s="21" t="s">
        <v>91</v>
      </c>
      <c r="D51" s="4">
        <v>0.05</v>
      </c>
      <c r="E51" s="5"/>
      <c r="F51" s="5">
        <v>2.5</v>
      </c>
      <c r="G51" s="5"/>
      <c r="H51" s="5"/>
      <c r="I51" s="5"/>
      <c r="J51" s="5"/>
      <c r="K51" s="5"/>
      <c r="L51" s="5"/>
      <c r="M51" s="5"/>
      <c r="N51" s="5"/>
      <c r="O51" s="86"/>
      <c r="P51" s="86"/>
      <c r="Q51" s="86"/>
      <c r="R51" s="86"/>
      <c r="S51" s="86"/>
      <c r="T51" s="87"/>
      <c r="U51" s="7"/>
    </row>
    <row r="52" spans="1:22" ht="15.95" customHeight="1" thickBot="1">
      <c r="A52" s="168"/>
      <c r="B52" s="169"/>
      <c r="C52" s="21" t="s">
        <v>92</v>
      </c>
      <c r="D52" s="4">
        <v>0.05</v>
      </c>
      <c r="E52" s="5"/>
      <c r="F52" s="5">
        <v>2.5</v>
      </c>
      <c r="G52" s="5"/>
      <c r="H52" s="5"/>
      <c r="I52" s="5"/>
      <c r="J52" s="5"/>
      <c r="K52" s="5"/>
      <c r="L52" s="5"/>
      <c r="M52" s="5"/>
      <c r="N52" s="5"/>
      <c r="O52" s="86"/>
      <c r="P52" s="86"/>
      <c r="Q52" s="86"/>
      <c r="R52" s="86"/>
      <c r="S52" s="86"/>
      <c r="T52" s="87"/>
      <c r="U52" s="22"/>
    </row>
    <row r="53" spans="1:22" ht="15.95" customHeight="1" thickBot="1">
      <c r="A53" s="168"/>
      <c r="B53" s="169"/>
      <c r="C53" s="21" t="s">
        <v>93</v>
      </c>
      <c r="D53" s="4">
        <v>0.1</v>
      </c>
      <c r="E53" s="5"/>
      <c r="F53" s="5">
        <v>2.5</v>
      </c>
      <c r="G53" s="107"/>
      <c r="H53" s="5"/>
      <c r="I53" s="5"/>
      <c r="J53" s="5"/>
      <c r="K53" s="5"/>
      <c r="L53" s="5"/>
      <c r="M53" s="5"/>
      <c r="N53" s="5"/>
      <c r="O53" s="86"/>
      <c r="P53" s="86"/>
      <c r="Q53" s="86"/>
      <c r="R53" s="86"/>
      <c r="S53" s="86"/>
      <c r="T53" s="87"/>
      <c r="U53" s="22"/>
    </row>
    <row r="54" spans="1:22" ht="15.95" customHeight="1" thickBot="1">
      <c r="A54" s="168"/>
      <c r="B54" s="169"/>
      <c r="C54" s="21" t="s">
        <v>96</v>
      </c>
      <c r="D54" s="4">
        <v>0.15</v>
      </c>
      <c r="E54" s="5"/>
      <c r="F54" s="5"/>
      <c r="G54" s="5"/>
      <c r="H54" s="110"/>
      <c r="I54" s="5"/>
      <c r="J54" s="5"/>
      <c r="K54" s="5"/>
      <c r="L54" s="5">
        <v>2.5</v>
      </c>
      <c r="M54" s="5"/>
      <c r="N54" s="5"/>
      <c r="O54" s="86"/>
      <c r="P54" s="86"/>
      <c r="Q54" s="86"/>
      <c r="R54" s="86"/>
      <c r="S54" s="86"/>
      <c r="T54" s="87"/>
      <c r="U54" s="22"/>
    </row>
    <row r="55" spans="1:22" ht="15.95" customHeight="1" thickBot="1">
      <c r="A55" s="168"/>
      <c r="B55" s="169"/>
      <c r="C55" s="21" t="s">
        <v>89</v>
      </c>
      <c r="D55" s="4">
        <v>0.15</v>
      </c>
      <c r="E55" s="5"/>
      <c r="F55" s="5"/>
      <c r="G55" s="5"/>
      <c r="H55" s="5"/>
      <c r="I55" s="5"/>
      <c r="J55" s="5"/>
      <c r="K55" s="5"/>
      <c r="L55" s="5"/>
      <c r="M55" s="5"/>
      <c r="N55" s="5">
        <v>2.5</v>
      </c>
      <c r="O55" s="97"/>
      <c r="P55" s="97"/>
      <c r="Q55" s="97"/>
      <c r="R55" s="97"/>
      <c r="S55" s="97"/>
      <c r="T55" s="98"/>
      <c r="U55" s="22"/>
      <c r="V55" s="3" t="s">
        <v>90</v>
      </c>
    </row>
    <row r="56" spans="1:22" ht="15.95" customHeight="1" thickBot="1">
      <c r="A56" s="168" t="s">
        <v>47</v>
      </c>
      <c r="B56" s="169" t="s">
        <v>48</v>
      </c>
      <c r="C56" s="21" t="s">
        <v>91</v>
      </c>
      <c r="D56" s="4">
        <v>0.05</v>
      </c>
      <c r="E56" s="5"/>
      <c r="F56" s="5">
        <v>2.5</v>
      </c>
      <c r="G56" s="5"/>
      <c r="H56" s="5"/>
      <c r="I56" s="5"/>
      <c r="J56" s="5"/>
      <c r="K56" s="5"/>
      <c r="L56" s="5"/>
      <c r="M56" s="5"/>
      <c r="N56" s="5"/>
      <c r="O56" s="86"/>
      <c r="P56" s="86"/>
      <c r="Q56" s="86"/>
      <c r="R56" s="86"/>
      <c r="S56" s="86"/>
      <c r="T56" s="87"/>
      <c r="U56" s="7"/>
    </row>
    <row r="57" spans="1:22" ht="15.95" customHeight="1" thickBot="1">
      <c r="A57" s="168"/>
      <c r="B57" s="169"/>
      <c r="C57" s="21" t="s">
        <v>92</v>
      </c>
      <c r="D57" s="4">
        <v>0.05</v>
      </c>
      <c r="E57" s="5"/>
      <c r="F57" s="5">
        <v>2.5</v>
      </c>
      <c r="G57" s="5"/>
      <c r="H57" s="5"/>
      <c r="I57" s="5"/>
      <c r="J57" s="5"/>
      <c r="K57" s="5"/>
      <c r="L57" s="5"/>
      <c r="M57" s="5"/>
      <c r="N57" s="5"/>
      <c r="O57" s="86"/>
      <c r="P57" s="86"/>
      <c r="Q57" s="86"/>
      <c r="R57" s="86"/>
      <c r="S57" s="86"/>
      <c r="T57" s="87"/>
      <c r="U57" s="22"/>
    </row>
    <row r="58" spans="1:22" ht="15.95" customHeight="1" thickBot="1">
      <c r="A58" s="168"/>
      <c r="B58" s="169"/>
      <c r="C58" s="21" t="s">
        <v>93</v>
      </c>
      <c r="D58" s="4">
        <v>0.1</v>
      </c>
      <c r="E58" s="111"/>
      <c r="F58" s="111">
        <v>2.5</v>
      </c>
      <c r="G58" s="107"/>
      <c r="H58" s="111"/>
      <c r="I58" s="111"/>
      <c r="J58" s="5"/>
      <c r="K58" s="5"/>
      <c r="L58" s="5"/>
      <c r="M58" s="5"/>
      <c r="N58" s="5"/>
      <c r="O58" s="86"/>
      <c r="P58" s="86"/>
      <c r="Q58" s="86"/>
      <c r="R58" s="86"/>
      <c r="S58" s="86"/>
      <c r="T58" s="87"/>
      <c r="U58" s="22"/>
    </row>
    <row r="59" spans="1:22" ht="15.95" customHeight="1" thickBot="1">
      <c r="A59" s="168"/>
      <c r="B59" s="169"/>
      <c r="C59" s="21" t="s">
        <v>96</v>
      </c>
      <c r="D59" s="4">
        <v>0.15</v>
      </c>
      <c r="E59" s="5"/>
      <c r="F59" s="5"/>
      <c r="G59" s="119"/>
      <c r="H59" s="5"/>
      <c r="I59" s="5"/>
      <c r="J59" s="5"/>
      <c r="K59" s="5"/>
      <c r="L59" s="5">
        <v>2.5</v>
      </c>
      <c r="M59" s="5"/>
      <c r="N59" s="5"/>
      <c r="O59" s="86"/>
      <c r="P59" s="86"/>
      <c r="Q59" s="86"/>
      <c r="R59" s="86"/>
      <c r="S59" s="86"/>
      <c r="T59" s="87"/>
      <c r="U59" s="22"/>
    </row>
    <row r="60" spans="1:22" ht="15.95" customHeight="1" thickBot="1">
      <c r="A60" s="168"/>
      <c r="B60" s="169"/>
      <c r="C60" s="21" t="s">
        <v>89</v>
      </c>
      <c r="D60" s="4">
        <v>0.15</v>
      </c>
      <c r="E60" s="5"/>
      <c r="F60" s="5"/>
      <c r="G60" s="5"/>
      <c r="H60" s="5"/>
      <c r="I60" s="5"/>
      <c r="J60" s="5"/>
      <c r="K60" s="5"/>
      <c r="L60" s="5"/>
      <c r="M60" s="5"/>
      <c r="N60" s="5">
        <v>2.5</v>
      </c>
      <c r="O60" s="97"/>
      <c r="P60" s="97"/>
      <c r="Q60" s="97"/>
      <c r="R60" s="97"/>
      <c r="S60" s="97"/>
      <c r="T60" s="98"/>
      <c r="U60" s="22"/>
      <c r="V60" s="3" t="s">
        <v>90</v>
      </c>
    </row>
    <row r="61" spans="1:22" ht="15.95" customHeight="1" thickBot="1">
      <c r="A61" s="168" t="s">
        <v>49</v>
      </c>
      <c r="B61" s="168" t="s">
        <v>50</v>
      </c>
      <c r="C61" s="84" t="s">
        <v>97</v>
      </c>
      <c r="D61" s="85">
        <v>0.05</v>
      </c>
      <c r="E61" s="86"/>
      <c r="F61" s="86"/>
      <c r="G61" s="86">
        <v>2.5</v>
      </c>
      <c r="H61" s="86"/>
      <c r="I61" s="86"/>
      <c r="J61" s="86"/>
      <c r="K61" s="86"/>
      <c r="L61" s="86"/>
      <c r="M61" s="86"/>
      <c r="N61" s="86"/>
      <c r="O61" s="86"/>
      <c r="P61" s="86"/>
      <c r="Q61" s="86"/>
      <c r="R61" s="86"/>
      <c r="S61" s="86"/>
      <c r="T61" s="87"/>
      <c r="U61" s="22"/>
    </row>
    <row r="62" spans="1:22" ht="15.95" customHeight="1" thickBot="1">
      <c r="A62" s="168"/>
      <c r="B62" s="168"/>
      <c r="C62" s="84" t="s">
        <v>98</v>
      </c>
      <c r="D62" s="85">
        <v>0.05</v>
      </c>
      <c r="E62" s="86"/>
      <c r="F62" s="86"/>
      <c r="G62" s="86">
        <v>2.5</v>
      </c>
      <c r="H62" s="86"/>
      <c r="I62" s="86"/>
      <c r="J62" s="86"/>
      <c r="K62" s="86"/>
      <c r="L62" s="86"/>
      <c r="M62" s="86"/>
      <c r="N62" s="86"/>
      <c r="O62" s="86"/>
      <c r="P62" s="86"/>
      <c r="Q62" s="86"/>
      <c r="R62" s="86"/>
      <c r="S62" s="86"/>
      <c r="T62" s="87"/>
      <c r="U62" s="22"/>
    </row>
    <row r="63" spans="1:22" ht="15.95" customHeight="1" thickBot="1">
      <c r="A63" s="168"/>
      <c r="B63" s="168"/>
      <c r="C63" s="84" t="s">
        <v>99</v>
      </c>
      <c r="D63" s="85">
        <v>0.1</v>
      </c>
      <c r="E63" s="86"/>
      <c r="F63" s="86"/>
      <c r="G63" s="86">
        <v>2.5</v>
      </c>
      <c r="H63" s="86"/>
      <c r="I63" s="86"/>
      <c r="J63" s="86"/>
      <c r="K63" s="86"/>
      <c r="L63" s="86"/>
      <c r="M63" s="86"/>
      <c r="N63" s="86"/>
      <c r="O63" s="86"/>
      <c r="P63" s="86"/>
      <c r="Q63" s="86"/>
      <c r="R63" s="86"/>
      <c r="S63" s="86"/>
      <c r="T63" s="87"/>
      <c r="U63" s="22"/>
    </row>
    <row r="64" spans="1:22" ht="15.95" customHeight="1" thickBot="1">
      <c r="A64" s="168"/>
      <c r="B64" s="168"/>
      <c r="C64" s="84" t="s">
        <v>100</v>
      </c>
      <c r="D64" s="85">
        <v>0.2</v>
      </c>
      <c r="E64" s="86"/>
      <c r="F64" s="86"/>
      <c r="G64" s="86"/>
      <c r="H64" s="86"/>
      <c r="I64" s="86"/>
      <c r="J64" s="86"/>
      <c r="K64" s="86"/>
      <c r="L64" s="86"/>
      <c r="M64" s="86">
        <v>3.5</v>
      </c>
      <c r="N64" s="86"/>
      <c r="O64" s="86"/>
      <c r="P64" s="86"/>
      <c r="Q64" s="86"/>
      <c r="R64" s="86"/>
      <c r="S64" s="86"/>
      <c r="T64" s="87"/>
      <c r="U64" s="22"/>
    </row>
    <row r="65" spans="1:22" s="100" customFormat="1" ht="15.95" customHeight="1" thickBot="1">
      <c r="A65" s="168"/>
      <c r="B65" s="168"/>
      <c r="C65" s="95" t="s">
        <v>89</v>
      </c>
      <c r="D65" s="96">
        <v>0.05</v>
      </c>
      <c r="E65" s="97"/>
      <c r="F65" s="97"/>
      <c r="G65" s="97"/>
      <c r="H65" s="97"/>
      <c r="I65" s="97"/>
      <c r="J65" s="97"/>
      <c r="K65" s="97"/>
      <c r="L65" s="97"/>
      <c r="M65" s="97"/>
      <c r="N65" s="97">
        <v>2.5</v>
      </c>
      <c r="O65" s="97"/>
      <c r="P65" s="97"/>
      <c r="Q65" s="97"/>
      <c r="R65" s="97"/>
      <c r="S65" s="97"/>
      <c r="T65" s="98"/>
      <c r="U65" s="99"/>
      <c r="V65" s="100" t="s">
        <v>101</v>
      </c>
    </row>
    <row r="66" spans="1:22" ht="15.95" customHeight="1" thickBot="1">
      <c r="A66" s="168"/>
      <c r="B66" s="168"/>
      <c r="C66" s="84" t="s">
        <v>102</v>
      </c>
      <c r="D66" s="85">
        <v>0.15</v>
      </c>
      <c r="E66" s="86"/>
      <c r="F66" s="86"/>
      <c r="G66" s="86"/>
      <c r="H66" s="86"/>
      <c r="I66" s="86"/>
      <c r="J66" s="86"/>
      <c r="K66" s="86"/>
      <c r="L66" s="86"/>
      <c r="M66" s="86"/>
      <c r="N66" s="86"/>
      <c r="O66" s="86"/>
      <c r="P66" s="86">
        <v>3.5</v>
      </c>
      <c r="Q66" s="86"/>
      <c r="R66" s="86"/>
      <c r="S66" s="86"/>
      <c r="T66" s="87"/>
      <c r="U66" s="22"/>
    </row>
    <row r="67" spans="1:22" ht="15.95" customHeight="1" thickBot="1">
      <c r="A67" s="168"/>
      <c r="B67" s="168"/>
      <c r="C67" s="84" t="s">
        <v>103</v>
      </c>
      <c r="D67" s="85">
        <v>0.15</v>
      </c>
      <c r="E67" s="86"/>
      <c r="F67" s="86"/>
      <c r="G67" s="86"/>
      <c r="H67" s="86"/>
      <c r="I67" s="86"/>
      <c r="J67" s="86"/>
      <c r="K67" s="86"/>
      <c r="L67" s="86"/>
      <c r="M67" s="86"/>
      <c r="N67" s="86"/>
      <c r="O67" s="86"/>
      <c r="P67" s="86"/>
      <c r="Q67" s="86">
        <v>3.5</v>
      </c>
      <c r="R67" s="86"/>
      <c r="S67" s="86"/>
      <c r="T67" s="87"/>
      <c r="U67" s="22"/>
    </row>
    <row r="68" spans="1:22" ht="15.95" customHeight="1" thickBot="1">
      <c r="A68" s="168"/>
      <c r="B68" s="168"/>
      <c r="C68" s="84" t="s">
        <v>104</v>
      </c>
      <c r="D68" s="85">
        <v>0.15</v>
      </c>
      <c r="E68" s="86"/>
      <c r="F68" s="86"/>
      <c r="G68" s="86"/>
      <c r="H68" s="86"/>
      <c r="I68" s="86"/>
      <c r="J68" s="86"/>
      <c r="K68" s="86"/>
      <c r="L68" s="86"/>
      <c r="M68" s="86"/>
      <c r="N68" s="86"/>
      <c r="O68" s="86"/>
      <c r="P68" s="86"/>
      <c r="Q68" s="86"/>
      <c r="R68" s="86">
        <v>3.5</v>
      </c>
      <c r="S68" s="86"/>
      <c r="T68" s="87"/>
      <c r="U68" s="22"/>
    </row>
    <row r="69" spans="1:22" ht="15.95" customHeight="1" thickBot="1">
      <c r="A69" s="168"/>
      <c r="B69" s="168"/>
      <c r="C69" s="84" t="s">
        <v>105</v>
      </c>
      <c r="D69" s="85">
        <v>0.15</v>
      </c>
      <c r="E69" s="86"/>
      <c r="F69" s="86"/>
      <c r="G69" s="86"/>
      <c r="H69" s="86"/>
      <c r="I69" s="86"/>
      <c r="J69" s="86"/>
      <c r="K69" s="86"/>
      <c r="L69" s="86"/>
      <c r="M69" s="86"/>
      <c r="N69" s="86"/>
      <c r="O69" s="86"/>
      <c r="P69" s="86"/>
      <c r="Q69" s="86"/>
      <c r="R69" s="86"/>
      <c r="S69" s="86">
        <v>3.5</v>
      </c>
      <c r="T69" s="87"/>
      <c r="U69" s="22"/>
    </row>
    <row r="70" spans="1:22" ht="15.95" customHeight="1" thickBot="1">
      <c r="A70" s="168"/>
      <c r="B70" s="168"/>
      <c r="C70" s="84" t="s">
        <v>106</v>
      </c>
      <c r="D70" s="85">
        <v>0.15</v>
      </c>
      <c r="E70" s="86"/>
      <c r="F70" s="86"/>
      <c r="G70" s="86"/>
      <c r="H70" s="86"/>
      <c r="I70" s="86"/>
      <c r="J70" s="86"/>
      <c r="K70" s="86"/>
      <c r="L70" s="86"/>
      <c r="M70" s="86"/>
      <c r="N70" s="86"/>
      <c r="O70" s="86"/>
      <c r="P70" s="86"/>
      <c r="Q70" s="86"/>
      <c r="R70" s="86"/>
      <c r="S70" s="86"/>
      <c r="T70" s="87">
        <v>3.5</v>
      </c>
      <c r="U70" s="22"/>
    </row>
    <row r="71" spans="1:22" ht="15.95" customHeight="1" thickBot="1">
      <c r="A71" s="169" t="s">
        <v>51</v>
      </c>
      <c r="B71" s="169" t="s">
        <v>52</v>
      </c>
      <c r="C71" s="84" t="s">
        <v>97</v>
      </c>
      <c r="D71" s="85">
        <v>0.05</v>
      </c>
      <c r="E71" s="86"/>
      <c r="F71" s="86"/>
      <c r="G71" s="86">
        <v>2.5</v>
      </c>
      <c r="H71" s="86"/>
      <c r="I71" s="86"/>
      <c r="J71" s="86"/>
      <c r="K71" s="86"/>
      <c r="L71" s="86"/>
      <c r="M71" s="86"/>
      <c r="N71" s="86"/>
      <c r="O71" s="86"/>
      <c r="P71" s="86"/>
      <c r="Q71" s="86"/>
      <c r="R71" s="86"/>
      <c r="S71" s="86"/>
      <c r="T71" s="87"/>
      <c r="U71" s="22"/>
    </row>
    <row r="72" spans="1:22" ht="15.95" customHeight="1" thickBot="1">
      <c r="A72" s="169"/>
      <c r="B72" s="169"/>
      <c r="C72" s="84" t="s">
        <v>98</v>
      </c>
      <c r="D72" s="85">
        <v>0.05</v>
      </c>
      <c r="E72" s="86"/>
      <c r="F72" s="86"/>
      <c r="G72" s="86">
        <v>2.5</v>
      </c>
      <c r="H72" s="86"/>
      <c r="I72" s="86"/>
      <c r="J72" s="86"/>
      <c r="K72" s="86"/>
      <c r="L72" s="86"/>
      <c r="M72" s="86"/>
      <c r="N72" s="86"/>
      <c r="O72" s="86"/>
      <c r="P72" s="86"/>
      <c r="Q72" s="86"/>
      <c r="R72" s="86"/>
      <c r="S72" s="86"/>
      <c r="T72" s="87"/>
      <c r="U72" s="22"/>
    </row>
    <row r="73" spans="1:22" ht="15.95" customHeight="1" thickBot="1">
      <c r="A73" s="169"/>
      <c r="B73" s="169"/>
      <c r="C73" s="84" t="s">
        <v>99</v>
      </c>
      <c r="D73" s="85">
        <v>0.1</v>
      </c>
      <c r="E73" s="86"/>
      <c r="F73" s="86"/>
      <c r="G73" s="86">
        <v>2.5</v>
      </c>
      <c r="H73" s="86"/>
      <c r="I73" s="86"/>
      <c r="J73" s="86"/>
      <c r="K73" s="86"/>
      <c r="L73" s="86"/>
      <c r="M73" s="86"/>
      <c r="N73" s="86"/>
      <c r="O73" s="86"/>
      <c r="P73" s="86"/>
      <c r="Q73" s="86"/>
      <c r="R73" s="86"/>
      <c r="S73" s="86"/>
      <c r="T73" s="87"/>
      <c r="U73" s="22"/>
    </row>
    <row r="74" spans="1:22" ht="15.95" customHeight="1" thickBot="1">
      <c r="A74" s="169"/>
      <c r="B74" s="169"/>
      <c r="C74" s="84" t="s">
        <v>100</v>
      </c>
      <c r="D74" s="85">
        <v>0.2</v>
      </c>
      <c r="E74" s="86"/>
      <c r="F74" s="86"/>
      <c r="G74" s="86"/>
      <c r="H74" s="86"/>
      <c r="I74" s="86"/>
      <c r="J74" s="86"/>
      <c r="K74" s="86"/>
      <c r="L74" s="86"/>
      <c r="M74" s="86">
        <v>3.5</v>
      </c>
      <c r="N74" s="86"/>
      <c r="O74" s="86"/>
      <c r="P74" s="86"/>
      <c r="Q74" s="86"/>
      <c r="R74" s="86"/>
      <c r="S74" s="86"/>
      <c r="T74" s="87"/>
      <c r="U74" s="22"/>
    </row>
    <row r="75" spans="1:22" s="100" customFormat="1" ht="15.95" customHeight="1" thickBot="1">
      <c r="A75" s="169"/>
      <c r="B75" s="169"/>
      <c r="C75" s="95" t="s">
        <v>89</v>
      </c>
      <c r="D75" s="96">
        <v>0.05</v>
      </c>
      <c r="E75" s="97"/>
      <c r="F75" s="97"/>
      <c r="G75" s="97"/>
      <c r="H75" s="97"/>
      <c r="I75" s="97"/>
      <c r="J75" s="97"/>
      <c r="K75" s="97"/>
      <c r="L75" s="97"/>
      <c r="M75" s="97"/>
      <c r="N75" s="97">
        <v>2.5</v>
      </c>
      <c r="O75" s="97"/>
      <c r="P75" s="97"/>
      <c r="Q75" s="97"/>
      <c r="R75" s="97"/>
      <c r="S75" s="97"/>
      <c r="T75" s="98"/>
      <c r="U75" s="99"/>
      <c r="V75" s="100" t="s">
        <v>101</v>
      </c>
    </row>
    <row r="76" spans="1:22" ht="15.95" customHeight="1" thickBot="1">
      <c r="A76" s="169"/>
      <c r="B76" s="169"/>
      <c r="C76" s="84" t="s">
        <v>102</v>
      </c>
      <c r="D76" s="85">
        <v>0.15</v>
      </c>
      <c r="E76" s="86"/>
      <c r="F76" s="86"/>
      <c r="G76" s="86"/>
      <c r="H76" s="86"/>
      <c r="I76" s="86"/>
      <c r="J76" s="86"/>
      <c r="K76" s="86"/>
      <c r="L76" s="86"/>
      <c r="M76" s="86"/>
      <c r="N76" s="86"/>
      <c r="O76" s="86"/>
      <c r="P76" s="86">
        <v>3.5</v>
      </c>
      <c r="Q76" s="86"/>
      <c r="R76" s="86"/>
      <c r="S76" s="86"/>
      <c r="T76" s="87"/>
      <c r="U76" s="22"/>
    </row>
    <row r="77" spans="1:22" ht="15.95" customHeight="1" thickBot="1">
      <c r="A77" s="169"/>
      <c r="B77" s="169"/>
      <c r="C77" s="84" t="s">
        <v>103</v>
      </c>
      <c r="D77" s="85">
        <v>0.15</v>
      </c>
      <c r="E77" s="86"/>
      <c r="F77" s="86"/>
      <c r="G77" s="86"/>
      <c r="H77" s="86"/>
      <c r="I77" s="86"/>
      <c r="J77" s="86"/>
      <c r="K77" s="86"/>
      <c r="L77" s="86"/>
      <c r="M77" s="86"/>
      <c r="N77" s="86"/>
      <c r="O77" s="86"/>
      <c r="P77" s="86"/>
      <c r="Q77" s="86">
        <v>3.5</v>
      </c>
      <c r="R77" s="86"/>
      <c r="S77" s="86"/>
      <c r="T77" s="87"/>
      <c r="U77" s="22"/>
    </row>
    <row r="78" spans="1:22" ht="15.95" customHeight="1" thickBot="1">
      <c r="A78" s="169"/>
      <c r="B78" s="169"/>
      <c r="C78" s="84" t="s">
        <v>104</v>
      </c>
      <c r="D78" s="85">
        <v>0.15</v>
      </c>
      <c r="E78" s="86"/>
      <c r="F78" s="86"/>
      <c r="G78" s="86"/>
      <c r="H78" s="86"/>
      <c r="I78" s="86"/>
      <c r="J78" s="86"/>
      <c r="K78" s="86"/>
      <c r="L78" s="86"/>
      <c r="M78" s="86"/>
      <c r="N78" s="86"/>
      <c r="O78" s="86"/>
      <c r="P78" s="86"/>
      <c r="Q78" s="86"/>
      <c r="R78" s="86">
        <v>3.5</v>
      </c>
      <c r="S78" s="86"/>
      <c r="T78" s="87"/>
      <c r="U78" s="22"/>
    </row>
    <row r="79" spans="1:22" ht="15.95" customHeight="1" thickBot="1">
      <c r="A79" s="169"/>
      <c r="B79" s="169"/>
      <c r="C79" s="84" t="s">
        <v>105</v>
      </c>
      <c r="D79" s="85">
        <v>0.15</v>
      </c>
      <c r="E79" s="86"/>
      <c r="F79" s="86"/>
      <c r="G79" s="86"/>
      <c r="H79" s="86"/>
      <c r="I79" s="86"/>
      <c r="J79" s="86"/>
      <c r="K79" s="86"/>
      <c r="L79" s="86"/>
      <c r="M79" s="86"/>
      <c r="N79" s="86"/>
      <c r="O79" s="86"/>
      <c r="P79" s="86"/>
      <c r="Q79" s="86"/>
      <c r="R79" s="86"/>
      <c r="S79" s="86">
        <v>3.5</v>
      </c>
      <c r="T79" s="87"/>
      <c r="U79" s="22"/>
    </row>
    <row r="80" spans="1:22" ht="15.95" customHeight="1" thickBot="1">
      <c r="A80" s="169"/>
      <c r="B80" s="169"/>
      <c r="C80" s="84" t="s">
        <v>106</v>
      </c>
      <c r="D80" s="85">
        <v>0.15</v>
      </c>
      <c r="E80" s="86"/>
      <c r="F80" s="86"/>
      <c r="G80" s="86"/>
      <c r="H80" s="86"/>
      <c r="I80" s="86"/>
      <c r="J80" s="86"/>
      <c r="K80" s="86"/>
      <c r="L80" s="86"/>
      <c r="M80" s="86"/>
      <c r="N80" s="86"/>
      <c r="O80" s="86"/>
      <c r="P80" s="86"/>
      <c r="Q80" s="86"/>
      <c r="R80" s="86"/>
      <c r="S80" s="86"/>
      <c r="T80" s="86">
        <v>3.5</v>
      </c>
      <c r="U80" s="22"/>
    </row>
    <row r="81" spans="1:22" customFormat="1" ht="15.95" customHeight="1" thickBot="1">
      <c r="A81" s="169" t="s">
        <v>53</v>
      </c>
      <c r="B81" s="169" t="s">
        <v>54</v>
      </c>
      <c r="C81" s="84" t="s">
        <v>97</v>
      </c>
      <c r="D81" s="85">
        <v>0.1</v>
      </c>
      <c r="E81" s="86"/>
      <c r="F81" s="86"/>
      <c r="G81" s="86">
        <v>2.5</v>
      </c>
      <c r="H81" s="86"/>
      <c r="I81" s="86"/>
      <c r="J81" s="86"/>
      <c r="K81" s="86"/>
      <c r="L81" s="86"/>
      <c r="M81" s="86"/>
      <c r="N81" s="86"/>
      <c r="O81" s="86"/>
      <c r="P81" s="86"/>
      <c r="Q81" s="86"/>
      <c r="R81" s="86"/>
      <c r="S81" s="86"/>
      <c r="T81" s="87"/>
      <c r="U81" s="92"/>
    </row>
    <row r="82" spans="1:22" customFormat="1" ht="15.95" customHeight="1" thickBot="1">
      <c r="A82" s="169"/>
      <c r="B82" s="169"/>
      <c r="C82" s="84" t="s">
        <v>107</v>
      </c>
      <c r="D82" s="85">
        <v>0.1</v>
      </c>
      <c r="E82" s="86"/>
      <c r="F82" s="86"/>
      <c r="G82" s="86">
        <v>2.5</v>
      </c>
      <c r="H82" s="86"/>
      <c r="I82" s="86"/>
      <c r="J82" s="86"/>
      <c r="K82" s="86"/>
      <c r="L82" s="86"/>
      <c r="M82" s="86"/>
      <c r="N82" s="86"/>
      <c r="O82" s="86"/>
      <c r="P82" s="86"/>
      <c r="Q82" s="86"/>
      <c r="R82" s="86"/>
      <c r="S82" s="86"/>
      <c r="T82" s="87"/>
      <c r="U82" s="92"/>
    </row>
    <row r="83" spans="1:22" customFormat="1" ht="15.95" customHeight="1" thickBot="1">
      <c r="A83" s="169"/>
      <c r="B83" s="169"/>
      <c r="C83" s="84" t="s">
        <v>100</v>
      </c>
      <c r="D83" s="85">
        <v>0.2</v>
      </c>
      <c r="E83" s="86"/>
      <c r="F83" s="86"/>
      <c r="G83" s="86"/>
      <c r="H83" s="86"/>
      <c r="I83" s="86"/>
      <c r="J83" s="86"/>
      <c r="K83" s="86"/>
      <c r="L83" s="86"/>
      <c r="M83" s="86">
        <v>3.5</v>
      </c>
      <c r="N83" s="86"/>
      <c r="O83" s="86"/>
      <c r="P83" s="86"/>
      <c r="Q83" s="86"/>
      <c r="R83" s="86"/>
      <c r="S83" s="86"/>
      <c r="T83" s="87"/>
      <c r="U83" s="92"/>
    </row>
    <row r="84" spans="1:22" ht="15.95" customHeight="1" thickBot="1">
      <c r="A84" s="169"/>
      <c r="B84" s="169"/>
      <c r="C84" s="95" t="s">
        <v>89</v>
      </c>
      <c r="D84" s="96">
        <v>0.05</v>
      </c>
      <c r="E84" s="86"/>
      <c r="F84" s="86"/>
      <c r="G84" s="86"/>
      <c r="H84" s="86"/>
      <c r="I84" s="86"/>
      <c r="J84" s="86"/>
      <c r="K84" s="86"/>
      <c r="L84" s="86"/>
      <c r="M84" s="97"/>
      <c r="N84" s="97">
        <v>2.5</v>
      </c>
      <c r="O84" s="86"/>
      <c r="P84" s="86"/>
      <c r="Q84" s="86"/>
      <c r="R84" s="86"/>
      <c r="S84" s="86"/>
      <c r="T84" s="87"/>
      <c r="U84" s="22"/>
    </row>
    <row r="85" spans="1:22" s="100" customFormat="1" ht="15.95" customHeight="1" thickBot="1">
      <c r="A85" s="169"/>
      <c r="B85" s="169"/>
      <c r="C85" s="84" t="s">
        <v>102</v>
      </c>
      <c r="D85" s="85">
        <v>0.15</v>
      </c>
      <c r="E85" s="97"/>
      <c r="F85" s="97"/>
      <c r="G85" s="97"/>
      <c r="H85" s="97"/>
      <c r="I85" s="97"/>
      <c r="J85" s="97"/>
      <c r="K85" s="97"/>
      <c r="L85" s="97"/>
      <c r="M85" s="113"/>
      <c r="N85" s="113"/>
      <c r="O85" s="97"/>
      <c r="P85" s="86">
        <v>3.5</v>
      </c>
      <c r="Q85" s="86"/>
      <c r="R85" s="86"/>
      <c r="S85" s="86"/>
      <c r="T85" s="87"/>
      <c r="U85" s="99"/>
      <c r="V85" s="100" t="s">
        <v>101</v>
      </c>
    </row>
    <row r="86" spans="1:22" ht="15.95" customHeight="1" thickBot="1">
      <c r="A86" s="169"/>
      <c r="B86" s="169"/>
      <c r="C86" s="84" t="s">
        <v>103</v>
      </c>
      <c r="D86" s="85">
        <v>0.15</v>
      </c>
      <c r="E86" s="86"/>
      <c r="F86" s="86"/>
      <c r="G86" s="86"/>
      <c r="H86" s="86"/>
      <c r="I86" s="86"/>
      <c r="J86" s="86"/>
      <c r="K86" s="86"/>
      <c r="L86" s="86"/>
      <c r="M86" s="86"/>
      <c r="N86" s="86"/>
      <c r="O86" s="86"/>
      <c r="P86" s="86"/>
      <c r="Q86" s="86">
        <v>3.5</v>
      </c>
      <c r="R86" s="86"/>
      <c r="S86" s="86"/>
      <c r="T86" s="87"/>
      <c r="U86" s="22"/>
    </row>
    <row r="87" spans="1:22" ht="15.95" customHeight="1" thickBot="1">
      <c r="A87" s="169"/>
      <c r="B87" s="169"/>
      <c r="C87" s="84" t="s">
        <v>104</v>
      </c>
      <c r="D87" s="85">
        <v>0.15</v>
      </c>
      <c r="E87" s="86"/>
      <c r="F87" s="86"/>
      <c r="G87" s="86"/>
      <c r="H87" s="86"/>
      <c r="I87" s="86"/>
      <c r="J87" s="86"/>
      <c r="K87" s="86"/>
      <c r="L87" s="86"/>
      <c r="M87" s="86"/>
      <c r="N87" s="86"/>
      <c r="O87" s="86"/>
      <c r="P87" s="86"/>
      <c r="Q87" s="86"/>
      <c r="R87" s="86">
        <v>3.5</v>
      </c>
      <c r="S87" s="86"/>
      <c r="T87" s="87"/>
      <c r="U87" s="22"/>
    </row>
    <row r="88" spans="1:22" ht="15.95" customHeight="1" thickBot="1">
      <c r="A88" s="169"/>
      <c r="B88" s="169"/>
      <c r="C88" s="84" t="s">
        <v>105</v>
      </c>
      <c r="D88" s="85">
        <v>0.15</v>
      </c>
      <c r="E88" s="86"/>
      <c r="F88" s="86"/>
      <c r="G88" s="86"/>
      <c r="H88" s="86"/>
      <c r="I88" s="86"/>
      <c r="J88" s="86"/>
      <c r="K88" s="86"/>
      <c r="L88" s="86"/>
      <c r="M88" s="86"/>
      <c r="N88" s="86"/>
      <c r="O88" s="86"/>
      <c r="P88" s="86"/>
      <c r="Q88" s="86"/>
      <c r="R88" s="86"/>
      <c r="S88" s="86">
        <v>3.5</v>
      </c>
      <c r="T88" s="87"/>
      <c r="U88" s="22"/>
    </row>
    <row r="89" spans="1:22" ht="15.95" customHeight="1" thickBot="1">
      <c r="A89" s="169"/>
      <c r="B89" s="169"/>
      <c r="C89" s="84" t="s">
        <v>106</v>
      </c>
      <c r="D89" s="85">
        <v>0.15</v>
      </c>
      <c r="E89" s="86"/>
      <c r="F89" s="86"/>
      <c r="G89" s="86"/>
      <c r="H89" s="86"/>
      <c r="I89" s="86"/>
      <c r="J89" s="86"/>
      <c r="K89" s="86"/>
      <c r="L89" s="86"/>
      <c r="M89" s="86"/>
      <c r="N89" s="86"/>
      <c r="O89" s="86"/>
      <c r="P89" s="86"/>
      <c r="Q89" s="86"/>
      <c r="R89" s="86"/>
      <c r="S89" s="86"/>
      <c r="T89" s="86">
        <v>3.5</v>
      </c>
      <c r="U89" s="22"/>
    </row>
    <row r="90" spans="1:22" customFormat="1" ht="15.95" customHeight="1" thickBot="1">
      <c r="A90" s="170" t="s">
        <v>108</v>
      </c>
      <c r="B90" s="169" t="s">
        <v>109</v>
      </c>
      <c r="C90" s="84" t="s">
        <v>97</v>
      </c>
      <c r="D90" s="85">
        <v>0.1</v>
      </c>
      <c r="E90" s="86"/>
      <c r="F90" s="86"/>
      <c r="G90" s="86">
        <v>2.5</v>
      </c>
      <c r="H90" s="86"/>
      <c r="I90" s="86"/>
      <c r="J90" s="86"/>
      <c r="K90" s="86"/>
      <c r="L90" s="86"/>
      <c r="M90" s="86"/>
      <c r="N90" s="86"/>
      <c r="O90" s="86"/>
      <c r="P90" s="86"/>
      <c r="Q90" s="86"/>
      <c r="R90" s="86"/>
      <c r="S90" s="86"/>
      <c r="T90" s="87"/>
      <c r="U90" s="92"/>
      <c r="V90" s="3" t="s">
        <v>110</v>
      </c>
    </row>
    <row r="91" spans="1:22" customFormat="1" ht="15.95" customHeight="1" thickBot="1">
      <c r="A91" s="170"/>
      <c r="B91" s="169"/>
      <c r="C91" s="84" t="s">
        <v>98</v>
      </c>
      <c r="D91" s="85">
        <v>0.1</v>
      </c>
      <c r="E91" s="86"/>
      <c r="F91" s="86"/>
      <c r="G91" s="86">
        <v>2.5</v>
      </c>
      <c r="H91" s="86"/>
      <c r="I91" s="86"/>
      <c r="J91" s="86"/>
      <c r="K91" s="86"/>
      <c r="L91" s="86"/>
      <c r="M91" s="86"/>
      <c r="N91" s="86"/>
      <c r="O91" s="86"/>
      <c r="P91" s="86"/>
      <c r="Q91" s="86"/>
      <c r="R91" s="86"/>
      <c r="S91" s="86"/>
      <c r="T91" s="87"/>
      <c r="U91" s="92"/>
      <c r="V91" s="3" t="s">
        <v>110</v>
      </c>
    </row>
    <row r="92" spans="1:22" ht="15.95" customHeight="1" thickBot="1">
      <c r="A92" s="170"/>
      <c r="B92" s="169"/>
      <c r="C92" s="84" t="s">
        <v>95</v>
      </c>
      <c r="D92" s="85">
        <v>0.35</v>
      </c>
      <c r="E92" s="86"/>
      <c r="F92" s="86"/>
      <c r="G92" s="86"/>
      <c r="H92" s="86"/>
      <c r="I92" s="86">
        <v>3.5</v>
      </c>
      <c r="J92" s="86"/>
      <c r="K92" s="86"/>
      <c r="L92" s="86"/>
      <c r="M92" s="86"/>
      <c r="N92" s="86"/>
      <c r="O92" s="86"/>
      <c r="P92" s="86"/>
      <c r="Q92" s="86"/>
      <c r="R92" s="86"/>
      <c r="S92" s="86"/>
      <c r="T92" s="87"/>
      <c r="U92" s="22"/>
    </row>
    <row r="93" spans="1:22" ht="15.95" customHeight="1" thickBot="1">
      <c r="A93" s="170"/>
      <c r="B93" s="169"/>
      <c r="C93" s="84" t="s">
        <v>100</v>
      </c>
      <c r="D93" s="85">
        <v>0.2</v>
      </c>
      <c r="E93" s="86"/>
      <c r="F93" s="86"/>
      <c r="G93" s="86"/>
      <c r="H93" s="86"/>
      <c r="I93" s="86"/>
      <c r="J93" s="86"/>
      <c r="K93" s="86"/>
      <c r="L93" s="86"/>
      <c r="M93" s="86">
        <v>3.5</v>
      </c>
      <c r="N93" s="86"/>
      <c r="O93" s="86"/>
      <c r="P93" s="86"/>
      <c r="Q93" s="86"/>
      <c r="R93" s="86"/>
      <c r="S93" s="86"/>
      <c r="T93" s="87"/>
      <c r="U93" s="22"/>
    </row>
    <row r="94" spans="1:22" s="100" customFormat="1" ht="15.95" customHeight="1" thickBot="1">
      <c r="A94" s="170"/>
      <c r="B94" s="169"/>
      <c r="C94" s="95" t="s">
        <v>89</v>
      </c>
      <c r="D94" s="85">
        <v>0.1</v>
      </c>
      <c r="E94" s="97"/>
      <c r="F94" s="97"/>
      <c r="G94" s="97"/>
      <c r="H94" s="97"/>
      <c r="I94" s="97"/>
      <c r="J94" s="97"/>
      <c r="K94" s="97"/>
      <c r="L94" s="97"/>
      <c r="M94" s="97"/>
      <c r="N94" s="97">
        <v>2.5</v>
      </c>
      <c r="O94" s="97"/>
      <c r="P94" s="97"/>
      <c r="Q94" s="97"/>
      <c r="R94" s="97"/>
      <c r="S94" s="97"/>
      <c r="T94" s="98"/>
      <c r="U94" s="99"/>
      <c r="V94" s="100" t="s">
        <v>101</v>
      </c>
    </row>
    <row r="95" spans="1:22" ht="15.95" customHeight="1" thickBot="1">
      <c r="A95" s="170"/>
      <c r="B95" s="169"/>
      <c r="C95" s="84" t="s">
        <v>102</v>
      </c>
      <c r="D95" s="85">
        <v>0.15</v>
      </c>
      <c r="E95" s="86"/>
      <c r="F95" s="86"/>
      <c r="G95" s="86"/>
      <c r="H95" s="86"/>
      <c r="I95" s="86"/>
      <c r="J95" s="86"/>
      <c r="K95" s="86"/>
      <c r="L95" s="86"/>
      <c r="M95" s="86"/>
      <c r="N95" s="86"/>
      <c r="O95" s="86"/>
      <c r="P95" s="86">
        <v>3.5</v>
      </c>
      <c r="Q95" s="86"/>
      <c r="R95" s="86"/>
      <c r="S95" s="86"/>
      <c r="T95" s="87"/>
      <c r="U95" s="22"/>
    </row>
    <row r="96" spans="1:22" ht="15.95" customHeight="1" thickBot="1">
      <c r="A96" s="170"/>
      <c r="B96" s="169"/>
      <c r="C96" s="84" t="s">
        <v>103</v>
      </c>
      <c r="D96" s="85">
        <v>0.15</v>
      </c>
      <c r="E96" s="86"/>
      <c r="F96" s="86"/>
      <c r="G96" s="86"/>
      <c r="H96" s="86"/>
      <c r="I96" s="86"/>
      <c r="J96" s="86"/>
      <c r="K96" s="86"/>
      <c r="L96" s="86"/>
      <c r="M96" s="86"/>
      <c r="N96" s="86"/>
      <c r="O96" s="86"/>
      <c r="P96" s="86"/>
      <c r="Q96" s="86">
        <v>3.5</v>
      </c>
      <c r="R96" s="86"/>
      <c r="S96" s="86"/>
      <c r="T96" s="87"/>
      <c r="U96" s="22"/>
    </row>
    <row r="97" spans="1:22" ht="15.95" customHeight="1" thickBot="1">
      <c r="A97" s="170"/>
      <c r="B97" s="169"/>
      <c r="C97" s="84" t="s">
        <v>104</v>
      </c>
      <c r="D97" s="85">
        <v>0.15</v>
      </c>
      <c r="E97" s="86"/>
      <c r="F97" s="86"/>
      <c r="G97" s="86"/>
      <c r="H97" s="86"/>
      <c r="I97" s="86"/>
      <c r="J97" s="86"/>
      <c r="K97" s="86"/>
      <c r="L97" s="86"/>
      <c r="M97" s="86"/>
      <c r="N97" s="86"/>
      <c r="O97" s="86"/>
      <c r="P97" s="86"/>
      <c r="Q97" s="86"/>
      <c r="R97" s="86">
        <v>3.5</v>
      </c>
      <c r="S97" s="86"/>
      <c r="T97" s="87"/>
      <c r="U97" s="22"/>
    </row>
    <row r="98" spans="1:22" ht="15.95" customHeight="1" thickBot="1">
      <c r="A98" s="170"/>
      <c r="B98" s="169"/>
      <c r="C98" s="84" t="s">
        <v>105</v>
      </c>
      <c r="D98" s="85">
        <v>0.15</v>
      </c>
      <c r="E98" s="86"/>
      <c r="F98" s="86"/>
      <c r="G98" s="86"/>
      <c r="H98" s="86"/>
      <c r="I98" s="86"/>
      <c r="J98" s="86"/>
      <c r="K98" s="86"/>
      <c r="L98" s="86"/>
      <c r="M98" s="86"/>
      <c r="N98" s="86"/>
      <c r="O98" s="86"/>
      <c r="P98" s="86"/>
      <c r="Q98" s="86"/>
      <c r="R98" s="86"/>
      <c r="S98" s="86">
        <v>3.5</v>
      </c>
      <c r="T98" s="87"/>
      <c r="U98" s="22"/>
    </row>
    <row r="99" spans="1:22" ht="15.95" customHeight="1" thickBot="1">
      <c r="A99" s="170"/>
      <c r="B99" s="169"/>
      <c r="C99" s="84" t="s">
        <v>106</v>
      </c>
      <c r="D99" s="85">
        <v>0.15</v>
      </c>
      <c r="E99" s="86"/>
      <c r="F99" s="86"/>
      <c r="G99" s="86"/>
      <c r="H99" s="86"/>
      <c r="I99" s="86"/>
      <c r="J99" s="86"/>
      <c r="K99" s="86"/>
      <c r="L99" s="86"/>
      <c r="M99" s="86"/>
      <c r="N99" s="86"/>
      <c r="O99" s="86"/>
      <c r="P99" s="86"/>
      <c r="Q99" s="86"/>
      <c r="R99" s="86"/>
      <c r="S99" s="86"/>
      <c r="T99" s="87">
        <v>3.5</v>
      </c>
      <c r="U99" s="22"/>
    </row>
    <row r="100" spans="1:22" customFormat="1" ht="15.95" customHeight="1" thickBot="1">
      <c r="A100" s="170" t="s">
        <v>111</v>
      </c>
      <c r="B100" s="169" t="s">
        <v>112</v>
      </c>
      <c r="C100" s="84" t="s">
        <v>97</v>
      </c>
      <c r="D100" s="85">
        <v>0.1</v>
      </c>
      <c r="E100" s="86"/>
      <c r="F100" s="86"/>
      <c r="G100" s="86">
        <v>2.5</v>
      </c>
      <c r="H100" s="86"/>
      <c r="I100" s="86"/>
      <c r="J100" s="86"/>
      <c r="K100" s="86"/>
      <c r="L100" s="86"/>
      <c r="M100" s="86"/>
      <c r="N100" s="86"/>
      <c r="O100" s="86"/>
      <c r="P100" s="86"/>
      <c r="Q100" s="86"/>
      <c r="R100" s="86"/>
      <c r="S100" s="86"/>
      <c r="T100" s="87"/>
      <c r="U100" s="93"/>
      <c r="V100" s="3" t="s">
        <v>110</v>
      </c>
    </row>
    <row r="101" spans="1:22" customFormat="1" ht="15.95" customHeight="1" thickBot="1">
      <c r="A101" s="170"/>
      <c r="B101" s="169"/>
      <c r="C101" s="84" t="s">
        <v>98</v>
      </c>
      <c r="D101" s="85">
        <v>0.1</v>
      </c>
      <c r="E101" s="86"/>
      <c r="F101" s="86"/>
      <c r="G101" s="86">
        <v>2.5</v>
      </c>
      <c r="H101" s="86"/>
      <c r="I101" s="86"/>
      <c r="J101" s="86"/>
      <c r="K101" s="86"/>
      <c r="L101" s="86"/>
      <c r="M101" s="86"/>
      <c r="N101" s="86"/>
      <c r="O101" s="86"/>
      <c r="P101" s="86"/>
      <c r="Q101" s="86"/>
      <c r="R101" s="86"/>
      <c r="S101" s="86"/>
      <c r="T101" s="87"/>
      <c r="U101" s="92"/>
      <c r="V101" s="3" t="s">
        <v>110</v>
      </c>
    </row>
    <row r="102" spans="1:22" ht="15.95" customHeight="1" thickBot="1">
      <c r="A102" s="170"/>
      <c r="B102" s="169"/>
      <c r="C102" s="84" t="s">
        <v>95</v>
      </c>
      <c r="D102" s="85">
        <v>0.35</v>
      </c>
      <c r="F102" s="86"/>
      <c r="G102" s="86"/>
      <c r="H102" s="86"/>
      <c r="I102" s="86">
        <v>3.5</v>
      </c>
      <c r="J102" s="86"/>
      <c r="K102" s="86"/>
      <c r="L102" s="86"/>
      <c r="M102" s="86"/>
      <c r="N102" s="86"/>
      <c r="O102" s="86"/>
      <c r="P102" s="86"/>
      <c r="Q102" s="86"/>
      <c r="R102" s="86"/>
      <c r="S102" s="86"/>
      <c r="T102" s="87"/>
      <c r="U102" s="22"/>
    </row>
    <row r="103" spans="1:22" ht="15.95" customHeight="1" thickBot="1">
      <c r="A103" s="170"/>
      <c r="B103" s="169"/>
      <c r="C103" s="84" t="s">
        <v>100</v>
      </c>
      <c r="D103" s="85">
        <v>0.2</v>
      </c>
      <c r="E103" s="86"/>
      <c r="F103" s="86"/>
      <c r="G103" s="86"/>
      <c r="H103" s="123"/>
      <c r="I103" s="86"/>
      <c r="J103" s="86"/>
      <c r="K103" s="86"/>
      <c r="L103" s="86"/>
      <c r="M103" s="86">
        <v>3.5</v>
      </c>
      <c r="N103" s="86"/>
      <c r="O103" s="86"/>
      <c r="P103" s="86"/>
      <c r="Q103" s="86"/>
      <c r="R103" s="86"/>
      <c r="S103" s="86"/>
      <c r="T103" s="87"/>
      <c r="U103" s="22"/>
    </row>
    <row r="104" spans="1:22" s="100" customFormat="1" ht="15.95" customHeight="1" thickBot="1">
      <c r="A104" s="170"/>
      <c r="B104" s="169"/>
      <c r="C104" s="95" t="s">
        <v>89</v>
      </c>
      <c r="D104" s="85">
        <v>0.1</v>
      </c>
      <c r="E104" s="97"/>
      <c r="F104" s="97"/>
      <c r="G104" s="97"/>
      <c r="H104" s="97"/>
      <c r="I104" s="97"/>
      <c r="J104" s="97"/>
      <c r="K104" s="97"/>
      <c r="L104" s="97"/>
      <c r="M104" s="97"/>
      <c r="N104" s="97">
        <v>2.5</v>
      </c>
      <c r="O104" s="97"/>
      <c r="P104" s="97"/>
      <c r="Q104" s="97"/>
      <c r="R104" s="97"/>
      <c r="S104" s="97"/>
      <c r="T104" s="98"/>
      <c r="U104" s="99"/>
      <c r="V104" s="100" t="s">
        <v>101</v>
      </c>
    </row>
    <row r="105" spans="1:22" ht="15.95" customHeight="1" thickBot="1">
      <c r="A105" s="170"/>
      <c r="B105" s="169"/>
      <c r="C105" s="84" t="s">
        <v>102</v>
      </c>
      <c r="D105" s="85">
        <v>0.15</v>
      </c>
      <c r="E105" s="86"/>
      <c r="F105" s="86"/>
      <c r="G105" s="86"/>
      <c r="H105" s="86"/>
      <c r="I105" s="86"/>
      <c r="J105" s="86"/>
      <c r="K105" s="86"/>
      <c r="L105" s="86"/>
      <c r="M105" s="86"/>
      <c r="N105" s="86"/>
      <c r="O105" s="86"/>
      <c r="P105" s="86">
        <v>3.5</v>
      </c>
      <c r="Q105" s="86"/>
      <c r="R105" s="86"/>
      <c r="S105" s="86"/>
      <c r="T105" s="87"/>
      <c r="U105" s="22"/>
    </row>
    <row r="106" spans="1:22" ht="15.95" customHeight="1" thickBot="1">
      <c r="A106" s="170"/>
      <c r="B106" s="169"/>
      <c r="C106" s="84" t="s">
        <v>103</v>
      </c>
      <c r="D106" s="85">
        <v>0.15</v>
      </c>
      <c r="E106" s="86"/>
      <c r="F106" s="86"/>
      <c r="G106" s="86"/>
      <c r="H106" s="86"/>
      <c r="I106" s="86"/>
      <c r="J106" s="86"/>
      <c r="K106" s="86"/>
      <c r="L106" s="86"/>
      <c r="M106" s="86"/>
      <c r="N106" s="86"/>
      <c r="O106" s="86"/>
      <c r="P106" s="86"/>
      <c r="Q106" s="86">
        <v>3.5</v>
      </c>
      <c r="R106" s="86"/>
      <c r="S106" s="86"/>
      <c r="T106" s="87"/>
      <c r="U106" s="22"/>
    </row>
    <row r="107" spans="1:22" ht="15.95" customHeight="1" thickBot="1">
      <c r="A107" s="170"/>
      <c r="B107" s="169"/>
      <c r="C107" s="84" t="s">
        <v>104</v>
      </c>
      <c r="D107" s="85">
        <v>0.15</v>
      </c>
      <c r="E107" s="86"/>
      <c r="F107" s="86"/>
      <c r="G107" s="86"/>
      <c r="H107" s="86"/>
      <c r="I107" s="86"/>
      <c r="J107" s="86"/>
      <c r="K107" s="86"/>
      <c r="L107" s="86"/>
      <c r="M107" s="86"/>
      <c r="N107" s="86"/>
      <c r="O107" s="86"/>
      <c r="P107" s="86"/>
      <c r="Q107" s="86"/>
      <c r="R107" s="86">
        <v>3.5</v>
      </c>
      <c r="S107" s="86"/>
      <c r="T107" s="87"/>
      <c r="U107" s="22"/>
    </row>
    <row r="108" spans="1:22" ht="15.95" customHeight="1" thickBot="1">
      <c r="A108" s="170"/>
      <c r="B108" s="169"/>
      <c r="C108" s="84" t="s">
        <v>105</v>
      </c>
      <c r="D108" s="85">
        <v>0.15</v>
      </c>
      <c r="E108" s="86"/>
      <c r="F108" s="86"/>
      <c r="G108" s="86"/>
      <c r="H108" s="86"/>
      <c r="I108" s="86"/>
      <c r="J108" s="86"/>
      <c r="K108" s="86"/>
      <c r="L108" s="86"/>
      <c r="M108" s="86"/>
      <c r="N108" s="86"/>
      <c r="O108" s="86"/>
      <c r="P108" s="86"/>
      <c r="Q108" s="86"/>
      <c r="R108" s="86"/>
      <c r="S108" s="86">
        <v>3.5</v>
      </c>
      <c r="T108" s="87"/>
      <c r="U108" s="22"/>
    </row>
    <row r="109" spans="1:22" ht="15.95" customHeight="1" thickBot="1">
      <c r="A109" s="170"/>
      <c r="B109" s="169"/>
      <c r="C109" s="84" t="s">
        <v>106</v>
      </c>
      <c r="D109" s="85">
        <v>0.15</v>
      </c>
      <c r="E109" s="86"/>
      <c r="F109" s="86"/>
      <c r="G109" s="86"/>
      <c r="H109" s="86"/>
      <c r="I109" s="86"/>
      <c r="J109" s="86"/>
      <c r="K109" s="86"/>
      <c r="L109" s="86"/>
      <c r="M109" s="86"/>
      <c r="N109" s="86"/>
      <c r="O109" s="86"/>
      <c r="P109" s="86"/>
      <c r="Q109" s="86"/>
      <c r="R109" s="86"/>
      <c r="S109" s="86"/>
      <c r="T109" s="87">
        <v>3.5</v>
      </c>
      <c r="U109" s="22"/>
    </row>
    <row r="110" spans="1:22" ht="15.95" customHeight="1" thickBot="1">
      <c r="A110" s="167" t="s">
        <v>113</v>
      </c>
      <c r="B110" s="169" t="s">
        <v>114</v>
      </c>
      <c r="C110" s="84" t="s">
        <v>79</v>
      </c>
      <c r="D110" s="89">
        <v>0.1</v>
      </c>
      <c r="E110" s="90"/>
      <c r="F110" s="90"/>
      <c r="G110" s="90"/>
      <c r="H110" s="90">
        <v>3.5</v>
      </c>
      <c r="I110" s="90"/>
      <c r="J110" s="90"/>
      <c r="K110" s="90"/>
      <c r="L110" s="90"/>
      <c r="M110" s="90"/>
      <c r="N110" s="90"/>
      <c r="O110" s="90"/>
      <c r="P110" s="90"/>
      <c r="Q110" s="90"/>
      <c r="R110" s="90"/>
      <c r="S110" s="90"/>
      <c r="T110" s="124"/>
      <c r="U110" s="22"/>
    </row>
    <row r="111" spans="1:22" ht="15.95" customHeight="1" thickBot="1">
      <c r="A111" s="168"/>
      <c r="B111" s="169"/>
      <c r="C111" s="84" t="s">
        <v>115</v>
      </c>
      <c r="D111" s="89">
        <v>0.1</v>
      </c>
      <c r="E111" s="90"/>
      <c r="F111" s="90"/>
      <c r="G111" s="90"/>
      <c r="H111" s="90">
        <v>4.5</v>
      </c>
      <c r="I111" s="90"/>
      <c r="J111" s="90"/>
      <c r="K111" s="90"/>
      <c r="L111" s="90"/>
      <c r="M111" s="90"/>
      <c r="N111" s="90"/>
      <c r="O111" s="90"/>
      <c r="P111" s="90"/>
      <c r="Q111" s="90"/>
      <c r="R111" s="90"/>
      <c r="S111" s="90"/>
      <c r="T111" s="124"/>
      <c r="U111" s="22"/>
    </row>
    <row r="112" spans="1:22" ht="15.95" customHeight="1" thickBot="1">
      <c r="A112" s="168"/>
      <c r="B112" s="169"/>
      <c r="C112" s="84" t="s">
        <v>80</v>
      </c>
      <c r="D112" s="89">
        <v>0.4</v>
      </c>
      <c r="E112" s="90"/>
      <c r="F112" s="90"/>
      <c r="G112" s="90"/>
      <c r="H112" s="90"/>
      <c r="I112" s="90"/>
      <c r="J112" s="90">
        <v>4.5</v>
      </c>
      <c r="K112" s="90"/>
      <c r="L112" s="90"/>
      <c r="M112" s="90"/>
      <c r="N112" s="90"/>
      <c r="O112" s="90"/>
      <c r="P112" s="90"/>
      <c r="Q112" s="90"/>
      <c r="R112" s="90"/>
      <c r="S112" s="90"/>
      <c r="T112" s="124"/>
      <c r="U112" s="22"/>
    </row>
    <row r="113" spans="1:21" ht="15.95" customHeight="1" thickBot="1">
      <c r="A113" s="168"/>
      <c r="B113" s="169"/>
      <c r="C113" s="84" t="s">
        <v>96</v>
      </c>
      <c r="D113" s="89">
        <v>0.4</v>
      </c>
      <c r="E113" s="90"/>
      <c r="F113" s="90"/>
      <c r="G113" s="90"/>
      <c r="H113" s="90"/>
      <c r="I113" s="90"/>
      <c r="J113" s="90"/>
      <c r="K113" s="90"/>
      <c r="L113" s="90">
        <v>3.5</v>
      </c>
      <c r="M113" s="90"/>
      <c r="N113" s="90"/>
      <c r="O113" s="90"/>
      <c r="P113" s="90"/>
      <c r="Q113" s="90"/>
      <c r="R113" s="90"/>
      <c r="S113" s="90"/>
      <c r="T113" s="124"/>
      <c r="U113" s="22"/>
    </row>
    <row r="114" spans="1:21" ht="15.95" customHeight="1" thickBot="1">
      <c r="A114" s="168"/>
      <c r="B114" s="169"/>
      <c r="C114" s="84" t="s">
        <v>89</v>
      </c>
      <c r="D114" s="89">
        <v>0.1</v>
      </c>
      <c r="E114" s="90"/>
      <c r="F114" s="90"/>
      <c r="G114" s="90"/>
      <c r="H114" s="90"/>
      <c r="I114" s="90"/>
      <c r="J114" s="90"/>
      <c r="K114" s="90"/>
      <c r="L114" s="90"/>
      <c r="M114" s="90"/>
      <c r="N114" s="90">
        <v>2.5</v>
      </c>
      <c r="O114" s="90"/>
      <c r="P114" s="90"/>
      <c r="Q114" s="90"/>
      <c r="R114" s="90"/>
      <c r="S114" s="90"/>
      <c r="T114" s="124"/>
      <c r="U114" s="22"/>
    </row>
    <row r="115" spans="1:21" ht="15.95" customHeight="1" thickBot="1">
      <c r="A115" s="168"/>
      <c r="B115" s="169"/>
      <c r="C115" s="21" t="s">
        <v>116</v>
      </c>
      <c r="D115" s="4">
        <v>0.1</v>
      </c>
      <c r="E115" s="90"/>
      <c r="F115" s="90"/>
      <c r="G115" s="90"/>
      <c r="H115" s="90"/>
      <c r="I115" s="90"/>
      <c r="J115" s="90"/>
      <c r="K115" s="90"/>
      <c r="L115" s="90"/>
      <c r="M115" s="90"/>
      <c r="N115" s="90"/>
      <c r="O115" s="90"/>
      <c r="P115" s="90"/>
      <c r="Q115" s="90"/>
      <c r="R115" s="90"/>
      <c r="S115" s="90"/>
      <c r="T115" s="124"/>
      <c r="U115" s="22"/>
    </row>
    <row r="116" spans="1:21" ht="15.95" customHeight="1" thickBot="1">
      <c r="A116" s="168"/>
      <c r="B116" s="169"/>
      <c r="C116" s="21" t="s">
        <v>83</v>
      </c>
      <c r="D116" s="4">
        <v>0.2</v>
      </c>
      <c r="E116" s="90"/>
      <c r="F116" s="90"/>
      <c r="G116" s="90"/>
      <c r="H116" s="90"/>
      <c r="I116" s="90"/>
      <c r="J116" s="90"/>
      <c r="K116" s="90"/>
      <c r="L116" s="90"/>
      <c r="M116" s="90"/>
      <c r="N116" s="90"/>
      <c r="O116" s="90">
        <v>2.5</v>
      </c>
      <c r="P116" s="90"/>
      <c r="Q116" s="90"/>
      <c r="R116" s="90"/>
      <c r="S116" s="90"/>
      <c r="T116" s="124"/>
      <c r="U116" s="22"/>
    </row>
    <row r="117" spans="1:21" ht="15.95" customHeight="1" thickBot="1">
      <c r="A117" s="168"/>
      <c r="B117" s="169"/>
      <c r="C117" s="84" t="s">
        <v>102</v>
      </c>
      <c r="D117" s="89">
        <v>0.25</v>
      </c>
      <c r="E117" s="90"/>
      <c r="F117" s="90"/>
      <c r="G117" s="90"/>
      <c r="H117" s="90"/>
      <c r="I117" s="90"/>
      <c r="J117" s="90"/>
      <c r="K117" s="90"/>
      <c r="L117" s="90"/>
      <c r="M117" s="90"/>
      <c r="N117" s="90"/>
      <c r="O117" s="90"/>
      <c r="P117" s="90">
        <v>3.5</v>
      </c>
      <c r="Q117" s="90"/>
      <c r="R117" s="90"/>
      <c r="S117" s="90"/>
      <c r="T117" s="124"/>
      <c r="U117" s="22"/>
    </row>
    <row r="118" spans="1:21" ht="15.95" customHeight="1" thickBot="1">
      <c r="A118" s="168"/>
      <c r="B118" s="169"/>
      <c r="C118" s="84" t="s">
        <v>103</v>
      </c>
      <c r="D118" s="89">
        <v>0.25</v>
      </c>
      <c r="E118" s="90"/>
      <c r="F118" s="90"/>
      <c r="G118" s="90"/>
      <c r="H118" s="90"/>
      <c r="I118" s="90"/>
      <c r="J118" s="90"/>
      <c r="K118" s="90"/>
      <c r="L118" s="90"/>
      <c r="M118" s="90"/>
      <c r="N118" s="90"/>
      <c r="O118" s="90"/>
      <c r="P118" s="90"/>
      <c r="Q118" s="90">
        <v>4.5</v>
      </c>
      <c r="R118" s="90"/>
      <c r="S118" s="90"/>
      <c r="T118" s="124"/>
      <c r="U118" s="22"/>
    </row>
    <row r="119" spans="1:21" ht="15.95" customHeight="1" thickBot="1">
      <c r="A119" s="168"/>
      <c r="B119" s="169"/>
      <c r="C119" s="84" t="s">
        <v>104</v>
      </c>
      <c r="D119" s="89">
        <v>0.25</v>
      </c>
      <c r="E119" s="90"/>
      <c r="F119" s="90"/>
      <c r="G119" s="90"/>
      <c r="H119" s="90"/>
      <c r="I119" s="90"/>
      <c r="J119" s="90"/>
      <c r="K119" s="90"/>
      <c r="L119" s="90"/>
      <c r="M119" s="90"/>
      <c r="N119" s="90"/>
      <c r="O119" s="90"/>
      <c r="P119" s="90"/>
      <c r="Q119" s="90"/>
      <c r="R119" s="90">
        <v>3.5</v>
      </c>
      <c r="S119" s="90"/>
      <c r="T119" s="124"/>
      <c r="U119" s="22"/>
    </row>
    <row r="120" spans="1:21" ht="15.95" customHeight="1" thickBot="1">
      <c r="A120" s="168"/>
      <c r="B120" s="169"/>
      <c r="C120" s="84" t="s">
        <v>105</v>
      </c>
      <c r="D120" s="89">
        <v>0.25</v>
      </c>
      <c r="E120" s="90"/>
      <c r="F120" s="90"/>
      <c r="G120" s="90"/>
      <c r="H120" s="90"/>
      <c r="I120" s="90"/>
      <c r="J120" s="90"/>
      <c r="K120" s="90"/>
      <c r="L120" s="90"/>
      <c r="M120" s="90"/>
      <c r="N120" s="90"/>
      <c r="O120" s="90"/>
      <c r="P120" s="90"/>
      <c r="Q120" s="90"/>
      <c r="R120" s="90"/>
      <c r="S120" s="90">
        <v>3.5</v>
      </c>
      <c r="T120" s="124"/>
      <c r="U120" s="22"/>
    </row>
    <row r="121" spans="1:21" ht="15.95" customHeight="1" thickBot="1">
      <c r="A121" s="168"/>
      <c r="B121" s="169"/>
      <c r="C121" s="84" t="s">
        <v>106</v>
      </c>
      <c r="D121" s="89">
        <v>0.25</v>
      </c>
      <c r="E121" s="90"/>
      <c r="F121" s="90"/>
      <c r="G121" s="90"/>
      <c r="H121" s="90"/>
      <c r="I121" s="90"/>
      <c r="J121" s="90"/>
      <c r="K121" s="90"/>
      <c r="L121" s="90"/>
      <c r="M121" s="90"/>
      <c r="N121" s="90"/>
      <c r="O121" s="90"/>
      <c r="P121" s="90"/>
      <c r="Q121" s="90"/>
      <c r="R121" s="90"/>
      <c r="S121" s="90"/>
      <c r="T121" s="90">
        <v>3.5</v>
      </c>
      <c r="U121" s="22"/>
    </row>
    <row r="122" spans="1:21">
      <c r="A122" s="157" t="s">
        <v>26</v>
      </c>
      <c r="B122" s="158"/>
      <c r="C122" s="161" t="s">
        <v>68</v>
      </c>
      <c r="D122" s="162"/>
      <c r="E122" s="85">
        <f t="shared" ref="E122:T122" si="2">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SUM($D90:$D99)-SUMIF(E90:E99,"", $D90:$D99)-SUMIF(E90:E99,0, $D90:$D99)+ SUM($D100:$D109)-SUMIF(E100:E109,"", $D100:$D109)-SUMIF(E100:E109, 0,$D100:$D109)+ SUM($D110:$D121)-SUMIF(E110:E121,"", $D110:$D121)-SUMIF(E110:E121,0, $D110:$D121)</f>
        <v>0.99999999999999822</v>
      </c>
      <c r="F122" s="85">
        <f t="shared" si="2"/>
        <v>0.99999999999999822</v>
      </c>
      <c r="G122" s="85">
        <f t="shared" si="2"/>
        <v>1</v>
      </c>
      <c r="H122" s="85">
        <f t="shared" si="2"/>
        <v>0.99999999999999911</v>
      </c>
      <c r="I122" s="85">
        <f t="shared" si="2"/>
        <v>0.99999999999999911</v>
      </c>
      <c r="J122" s="85">
        <f t="shared" si="2"/>
        <v>0.99999999999999822</v>
      </c>
      <c r="K122" s="85">
        <f t="shared" si="2"/>
        <v>1</v>
      </c>
      <c r="L122" s="85">
        <f t="shared" si="2"/>
        <v>1</v>
      </c>
      <c r="M122" s="85">
        <f t="shared" si="2"/>
        <v>1</v>
      </c>
      <c r="N122" s="85">
        <f t="shared" si="2"/>
        <v>1</v>
      </c>
      <c r="O122" s="85">
        <f t="shared" si="2"/>
        <v>0.99999999999999911</v>
      </c>
      <c r="P122" s="85">
        <f t="shared" si="2"/>
        <v>0.99999999999999956</v>
      </c>
      <c r="Q122" s="85">
        <f t="shared" si="2"/>
        <v>0.99999999999999956</v>
      </c>
      <c r="R122" s="85">
        <f t="shared" si="2"/>
        <v>0.99999999999999956</v>
      </c>
      <c r="S122" s="85">
        <f t="shared" si="2"/>
        <v>0.99999999999999956</v>
      </c>
      <c r="T122" s="85">
        <f t="shared" si="2"/>
        <v>0.99999999999999956</v>
      </c>
    </row>
    <row r="123" spans="1:21">
      <c r="A123" s="159"/>
      <c r="B123" s="160"/>
      <c r="C123" s="125" t="s">
        <v>117</v>
      </c>
      <c r="D123" s="126"/>
      <c r="E123" s="127">
        <f t="shared" ref="E123:T123" si="3" xml:space="preserve"> SUMPRODUCT(E10:E40, $D10:$D40)+ SUMPRODUCT(E41:E45,$D41:$D45)+ SUMPRODUCT(E46:E50, $D46:$D50)+ SUMPRODUCT(E51:E55,$D51:$D55)+ SUMPRODUCT(E56:E60, $D56:$D60)+ SUMPRODUCT(E61:E89, $D61:$D89)+SUMPRODUCT(E90:E99, $D90:$D99)+SUMPRODUCT(E100:E109,$D100:$D109)+SUMPRODUCT(E110:E121, $D110:$D121)</f>
        <v>2.5</v>
      </c>
      <c r="F123" s="127">
        <f t="shared" si="3"/>
        <v>2.5</v>
      </c>
      <c r="G123" s="127">
        <f t="shared" si="3"/>
        <v>2.5</v>
      </c>
      <c r="H123" s="127">
        <f t="shared" si="3"/>
        <v>3.45</v>
      </c>
      <c r="I123" s="127">
        <f t="shared" si="3"/>
        <v>3.1999999999999997</v>
      </c>
      <c r="J123" s="127">
        <f t="shared" si="3"/>
        <v>3.6</v>
      </c>
      <c r="K123" s="127">
        <f t="shared" si="3"/>
        <v>2.5</v>
      </c>
      <c r="L123" s="127">
        <f t="shared" si="3"/>
        <v>2.9000000000000004</v>
      </c>
      <c r="M123" s="127">
        <f t="shared" si="3"/>
        <v>3.5000000000000004</v>
      </c>
      <c r="N123" s="127">
        <f t="shared" si="3"/>
        <v>2.5</v>
      </c>
      <c r="O123" s="127">
        <f t="shared" si="3"/>
        <v>2.5</v>
      </c>
      <c r="P123" s="127">
        <f t="shared" si="3"/>
        <v>3.5</v>
      </c>
      <c r="Q123" s="127">
        <f t="shared" si="3"/>
        <v>3.75</v>
      </c>
      <c r="R123" s="127">
        <f t="shared" si="3"/>
        <v>3.5</v>
      </c>
      <c r="S123" s="127">
        <f t="shared" si="3"/>
        <v>3.5</v>
      </c>
      <c r="T123" s="127">
        <f t="shared" si="3"/>
        <v>3.5</v>
      </c>
    </row>
    <row r="124" spans="1:21">
      <c r="A124" s="84"/>
      <c r="B124" s="84"/>
      <c r="C124" s="125"/>
      <c r="D124" s="126"/>
      <c r="E124" s="128">
        <f t="shared" ref="E124:U124" si="4">COUNTA(E10:E121)</f>
        <v>9</v>
      </c>
      <c r="F124" s="128">
        <f t="shared" si="4"/>
        <v>18</v>
      </c>
      <c r="G124" s="128">
        <f t="shared" si="4"/>
        <v>12</v>
      </c>
      <c r="H124" s="128">
        <f t="shared" si="4"/>
        <v>7</v>
      </c>
      <c r="I124" s="128">
        <f t="shared" si="4"/>
        <v>3</v>
      </c>
      <c r="J124" s="128">
        <f t="shared" si="4"/>
        <v>3</v>
      </c>
      <c r="K124" s="128">
        <f t="shared" si="4"/>
        <v>3</v>
      </c>
      <c r="L124" s="128">
        <f t="shared" si="4"/>
        <v>5</v>
      </c>
      <c r="M124" s="128">
        <f t="shared" si="4"/>
        <v>5</v>
      </c>
      <c r="N124" s="128">
        <f t="shared" si="4"/>
        <v>10</v>
      </c>
      <c r="O124" s="128">
        <f t="shared" si="4"/>
        <v>6</v>
      </c>
      <c r="P124" s="128">
        <f t="shared" si="4"/>
        <v>6</v>
      </c>
      <c r="Q124" s="128">
        <f t="shared" si="4"/>
        <v>6</v>
      </c>
      <c r="R124" s="128">
        <f t="shared" si="4"/>
        <v>6</v>
      </c>
      <c r="S124" s="128">
        <f t="shared" si="4"/>
        <v>6</v>
      </c>
      <c r="T124" s="128">
        <f t="shared" si="4"/>
        <v>6</v>
      </c>
      <c r="U124" s="94">
        <f t="shared" si="4"/>
        <v>0</v>
      </c>
    </row>
    <row r="125" spans="1:21" s="13" customFormat="1" ht="39.6" customHeight="1">
      <c r="A125" s="20"/>
      <c r="C125" s="164" t="s">
        <v>118</v>
      </c>
      <c r="D125" s="164"/>
      <c r="E125" s="164"/>
      <c r="F125" s="164"/>
      <c r="G125" s="164"/>
      <c r="H125" s="164"/>
      <c r="I125" s="164"/>
      <c r="J125" s="164"/>
      <c r="K125" s="164"/>
      <c r="L125" s="164"/>
      <c r="M125" s="164"/>
      <c r="N125" s="164"/>
      <c r="O125" s="164"/>
      <c r="P125" s="164"/>
      <c r="Q125" s="164"/>
      <c r="R125" s="164"/>
      <c r="S125" s="164"/>
      <c r="T125" s="164"/>
    </row>
    <row r="126" spans="1:21" s="13" customFormat="1" ht="20.100000000000001" customHeight="1">
      <c r="A126" s="20"/>
      <c r="C126" s="164" t="s">
        <v>119</v>
      </c>
      <c r="D126" s="164"/>
      <c r="E126" s="164"/>
      <c r="F126" s="164"/>
      <c r="G126" s="164"/>
      <c r="H126" s="164"/>
      <c r="I126" s="164"/>
      <c r="J126" s="164"/>
      <c r="K126" s="164"/>
      <c r="L126" s="164"/>
      <c r="M126" s="164"/>
      <c r="N126" s="164"/>
      <c r="O126" s="164"/>
      <c r="P126" s="164"/>
      <c r="Q126" s="164"/>
      <c r="R126" s="164"/>
      <c r="S126" s="164"/>
      <c r="T126" s="164"/>
    </row>
    <row r="127" spans="1:21" s="13" customFormat="1" ht="27.6" customHeight="1">
      <c r="A127" s="20"/>
      <c r="C127" s="163" t="s">
        <v>120</v>
      </c>
      <c r="D127" s="163"/>
      <c r="E127" s="163"/>
      <c r="F127" s="163"/>
      <c r="G127" s="163"/>
      <c r="H127" s="163"/>
      <c r="I127" s="163"/>
      <c r="J127" s="163"/>
      <c r="K127" s="163"/>
      <c r="L127" s="163"/>
      <c r="M127" s="163"/>
      <c r="N127" s="163"/>
      <c r="O127" s="163"/>
      <c r="P127" s="163"/>
      <c r="Q127" s="163"/>
      <c r="R127" s="163"/>
      <c r="S127" s="163"/>
      <c r="T127" s="163"/>
    </row>
    <row r="128" spans="1:21" s="13" customFormat="1" ht="39.6" customHeight="1">
      <c r="A128" s="20"/>
      <c r="C128" s="165" t="s">
        <v>121</v>
      </c>
      <c r="D128" s="165"/>
      <c r="E128" s="165"/>
      <c r="F128" s="165"/>
      <c r="G128" s="165"/>
      <c r="H128" s="165"/>
      <c r="I128" s="165"/>
      <c r="J128" s="165"/>
      <c r="K128" s="165"/>
      <c r="L128" s="165"/>
      <c r="M128" s="165"/>
      <c r="N128" s="165"/>
      <c r="O128" s="165"/>
      <c r="P128" s="165"/>
      <c r="Q128" s="165"/>
      <c r="R128" s="165"/>
      <c r="S128" s="165"/>
      <c r="T128" s="165"/>
    </row>
    <row r="129" spans="1:28" s="13" customFormat="1" ht="39.6" customHeight="1">
      <c r="A129" s="20"/>
      <c r="C129" s="163" t="s">
        <v>122</v>
      </c>
      <c r="D129" s="163"/>
      <c r="E129" s="163"/>
      <c r="F129" s="163"/>
      <c r="G129" s="163"/>
      <c r="H129" s="163"/>
      <c r="I129" s="163"/>
      <c r="J129" s="163"/>
      <c r="K129" s="163"/>
      <c r="L129" s="163"/>
      <c r="M129" s="163"/>
      <c r="N129" s="163"/>
      <c r="O129" s="163"/>
      <c r="P129" s="163"/>
      <c r="Q129" s="163"/>
      <c r="R129" s="163"/>
      <c r="S129" s="163"/>
      <c r="T129" s="163"/>
    </row>
    <row r="130" spans="1:28" s="13" customFormat="1" ht="39.6" customHeight="1">
      <c r="A130" s="20"/>
      <c r="C130" s="165" t="s">
        <v>123</v>
      </c>
      <c r="D130" s="165"/>
      <c r="E130" s="165"/>
      <c r="F130" s="165"/>
      <c r="G130" s="165"/>
      <c r="H130" s="165"/>
      <c r="I130" s="165"/>
      <c r="J130" s="165"/>
      <c r="K130" s="165"/>
      <c r="L130" s="165"/>
      <c r="M130" s="165"/>
      <c r="N130" s="165"/>
      <c r="O130" s="165"/>
      <c r="P130" s="165"/>
      <c r="Q130" s="165"/>
      <c r="R130" s="165"/>
      <c r="S130" s="165"/>
      <c r="T130" s="165"/>
    </row>
    <row r="131" spans="1:28" s="13" customFormat="1" ht="39.6" customHeight="1">
      <c r="A131" s="20"/>
      <c r="C131" s="166" t="s">
        <v>124</v>
      </c>
      <c r="D131" s="166"/>
      <c r="E131" s="166"/>
      <c r="F131" s="166"/>
      <c r="G131" s="166"/>
      <c r="H131" s="166"/>
      <c r="I131" s="166"/>
      <c r="J131" s="166"/>
      <c r="K131" s="166"/>
      <c r="L131" s="166"/>
      <c r="M131" s="166"/>
      <c r="N131" s="166"/>
      <c r="O131" s="166"/>
      <c r="P131" s="166"/>
      <c r="Q131" s="166"/>
      <c r="R131" s="166"/>
      <c r="S131" s="166"/>
      <c r="T131" s="166"/>
    </row>
    <row r="132" spans="1:28" s="13" customFormat="1" ht="39.6" customHeight="1">
      <c r="A132" s="20"/>
      <c r="C132" s="163" t="s">
        <v>125</v>
      </c>
      <c r="D132" s="163"/>
      <c r="E132" s="163"/>
      <c r="F132" s="163"/>
      <c r="G132" s="163"/>
      <c r="H132" s="163"/>
      <c r="I132" s="163"/>
      <c r="J132" s="163"/>
      <c r="K132" s="163"/>
      <c r="L132" s="163"/>
      <c r="M132" s="163"/>
      <c r="N132" s="163"/>
      <c r="O132" s="163"/>
      <c r="P132" s="163"/>
      <c r="Q132" s="163"/>
      <c r="R132" s="163"/>
      <c r="S132" s="163"/>
      <c r="T132" s="163"/>
    </row>
    <row r="133" spans="1:28">
      <c r="E133"/>
      <c r="F133"/>
      <c r="H133"/>
      <c r="I133"/>
      <c r="K133"/>
      <c r="L133"/>
      <c r="M133"/>
      <c r="N133"/>
      <c r="P133"/>
      <c r="Q133"/>
      <c r="R133"/>
      <c r="S133"/>
      <c r="T133"/>
      <c r="U133"/>
      <c r="V133"/>
      <c r="W133"/>
      <c r="X133"/>
      <c r="Y133"/>
      <c r="Z133"/>
      <c r="AA133"/>
      <c r="AB133"/>
    </row>
    <row r="134" spans="1:28">
      <c r="E134"/>
      <c r="F134"/>
      <c r="H134"/>
      <c r="I134"/>
      <c r="K134"/>
      <c r="L134"/>
      <c r="M134"/>
      <c r="N134"/>
      <c r="P134"/>
      <c r="Q134"/>
      <c r="R134"/>
      <c r="S134"/>
      <c r="T134"/>
      <c r="U134"/>
      <c r="V134"/>
      <c r="W134"/>
      <c r="X134"/>
      <c r="Y134"/>
      <c r="Z134"/>
      <c r="AA134"/>
      <c r="AB134"/>
    </row>
    <row r="135" spans="1:28">
      <c r="E135"/>
      <c r="F135"/>
      <c r="H135"/>
      <c r="I135"/>
      <c r="K135"/>
      <c r="L135"/>
      <c r="M135"/>
      <c r="N135"/>
      <c r="P135"/>
      <c r="Q135"/>
      <c r="R135"/>
      <c r="S135"/>
      <c r="T135"/>
      <c r="U135"/>
      <c r="V135"/>
      <c r="W135"/>
      <c r="X135"/>
      <c r="Y135"/>
      <c r="Z135"/>
      <c r="AA135"/>
      <c r="AB135"/>
    </row>
    <row r="136" spans="1:28">
      <c r="E136"/>
      <c r="F136"/>
      <c r="H136"/>
      <c r="I136"/>
      <c r="K136"/>
      <c r="L136"/>
      <c r="M136"/>
      <c r="N136"/>
      <c r="P136"/>
      <c r="Q136"/>
      <c r="R136"/>
      <c r="S136"/>
      <c r="T136"/>
      <c r="U136"/>
      <c r="V136"/>
      <c r="W136"/>
      <c r="X136"/>
      <c r="Y136"/>
      <c r="Z136"/>
      <c r="AA136"/>
      <c r="AB136"/>
    </row>
    <row r="137" spans="1:28">
      <c r="E137"/>
      <c r="F137"/>
      <c r="H137"/>
      <c r="I137"/>
      <c r="K137"/>
      <c r="L137"/>
      <c r="M137"/>
      <c r="N137"/>
      <c r="P137"/>
      <c r="Q137"/>
      <c r="R137"/>
      <c r="S137"/>
      <c r="T137"/>
      <c r="U137"/>
      <c r="V137"/>
      <c r="W137"/>
      <c r="X137"/>
      <c r="Y137"/>
      <c r="Z137"/>
      <c r="AA137"/>
      <c r="AB137"/>
    </row>
    <row r="138" spans="1:28">
      <c r="E138"/>
      <c r="F138"/>
      <c r="H138"/>
      <c r="I138"/>
      <c r="K138"/>
      <c r="L138"/>
      <c r="M138"/>
      <c r="N138"/>
      <c r="P138"/>
      <c r="Q138"/>
      <c r="R138"/>
      <c r="S138"/>
      <c r="T138"/>
      <c r="U138"/>
      <c r="V138"/>
      <c r="W138"/>
      <c r="X138"/>
      <c r="Y138"/>
      <c r="Z138"/>
      <c r="AA138"/>
      <c r="AB138"/>
    </row>
    <row r="139" spans="1:28">
      <c r="E139"/>
      <c r="F139"/>
      <c r="H139"/>
      <c r="I139"/>
      <c r="K139"/>
      <c r="L139"/>
      <c r="M139"/>
      <c r="N139"/>
      <c r="P139"/>
      <c r="Q139"/>
      <c r="R139"/>
      <c r="S139"/>
      <c r="T139"/>
      <c r="U139"/>
      <c r="V139"/>
      <c r="W139"/>
      <c r="X139"/>
      <c r="Y139"/>
      <c r="Z139"/>
      <c r="AA139"/>
      <c r="AB139"/>
    </row>
    <row r="140" spans="1:28">
      <c r="E140"/>
      <c r="F140"/>
      <c r="H140"/>
      <c r="I140"/>
      <c r="K140"/>
      <c r="L140"/>
      <c r="M140"/>
      <c r="N140"/>
      <c r="P140"/>
      <c r="Q140"/>
      <c r="R140"/>
      <c r="S140"/>
      <c r="T140"/>
      <c r="U140"/>
      <c r="V140"/>
      <c r="W140"/>
      <c r="X140"/>
      <c r="Y140"/>
      <c r="Z140"/>
      <c r="AA140"/>
      <c r="AB140"/>
    </row>
    <row r="141" spans="1:28">
      <c r="E141"/>
      <c r="F141"/>
      <c r="H141"/>
      <c r="I141"/>
      <c r="K141"/>
      <c r="L141"/>
      <c r="M141"/>
      <c r="N141"/>
      <c r="P141"/>
      <c r="Q141"/>
      <c r="R141"/>
      <c r="S141"/>
      <c r="T141"/>
      <c r="U141"/>
      <c r="V141"/>
      <c r="W141"/>
      <c r="X141"/>
      <c r="Y141"/>
      <c r="Z141"/>
      <c r="AA141"/>
      <c r="AB141"/>
    </row>
    <row r="142" spans="1:28">
      <c r="E142"/>
      <c r="F142"/>
      <c r="H142"/>
      <c r="I142"/>
      <c r="K142"/>
      <c r="L142"/>
      <c r="M142"/>
      <c r="N142"/>
      <c r="P142"/>
      <c r="Q142"/>
      <c r="R142"/>
      <c r="S142"/>
      <c r="T142"/>
      <c r="U142"/>
      <c r="V142"/>
      <c r="W142"/>
      <c r="X142"/>
      <c r="Y142"/>
      <c r="Z142"/>
      <c r="AA142"/>
      <c r="AB142"/>
    </row>
    <row r="143" spans="1:28">
      <c r="E143"/>
      <c r="F143"/>
      <c r="H143"/>
      <c r="I143"/>
      <c r="K143"/>
      <c r="L143"/>
      <c r="M143"/>
      <c r="N143"/>
      <c r="P143"/>
      <c r="Q143"/>
      <c r="R143"/>
      <c r="S143"/>
      <c r="T143"/>
      <c r="U143"/>
      <c r="V143"/>
      <c r="W143"/>
      <c r="X143"/>
      <c r="Y143"/>
      <c r="Z143"/>
      <c r="AA143"/>
      <c r="AB143"/>
    </row>
    <row r="144" spans="1:28">
      <c r="E144"/>
      <c r="F144"/>
      <c r="H144"/>
      <c r="I144"/>
      <c r="K144"/>
      <c r="L144"/>
      <c r="M144"/>
      <c r="N144"/>
      <c r="P144"/>
      <c r="Q144"/>
      <c r="R144"/>
      <c r="S144"/>
      <c r="T144"/>
      <c r="U144"/>
      <c r="V144"/>
      <c r="W144"/>
      <c r="X144"/>
      <c r="Y144"/>
      <c r="Z144"/>
      <c r="AA144"/>
      <c r="AB144"/>
    </row>
    <row r="145" spans="5:28">
      <c r="E145"/>
      <c r="F145"/>
      <c r="H145"/>
      <c r="I145"/>
      <c r="K145"/>
      <c r="L145"/>
      <c r="M145"/>
      <c r="N145"/>
      <c r="P145"/>
      <c r="Q145"/>
      <c r="R145"/>
      <c r="S145"/>
      <c r="T145"/>
      <c r="U145"/>
      <c r="V145"/>
      <c r="W145"/>
      <c r="X145"/>
      <c r="Y145"/>
      <c r="Z145"/>
      <c r="AA145"/>
      <c r="AB145"/>
    </row>
    <row r="146" spans="5:28">
      <c r="E146"/>
      <c r="F146"/>
      <c r="H146"/>
      <c r="I146"/>
      <c r="K146"/>
      <c r="L146"/>
      <c r="M146"/>
      <c r="N146"/>
      <c r="P146"/>
      <c r="Q146"/>
      <c r="R146"/>
      <c r="S146"/>
      <c r="T146"/>
      <c r="U146"/>
      <c r="V146"/>
      <c r="W146"/>
      <c r="X146"/>
      <c r="Y146"/>
      <c r="Z146"/>
      <c r="AA146"/>
      <c r="AB146"/>
    </row>
    <row r="147" spans="5:28">
      <c r="E147"/>
      <c r="F147"/>
      <c r="H147"/>
      <c r="I147"/>
      <c r="K147"/>
      <c r="L147"/>
      <c r="M147"/>
      <c r="N147"/>
      <c r="P147"/>
      <c r="Q147"/>
      <c r="R147"/>
      <c r="S147"/>
      <c r="T147"/>
      <c r="U147"/>
      <c r="V147"/>
      <c r="W147"/>
      <c r="X147"/>
      <c r="Y147"/>
      <c r="Z147"/>
      <c r="AA147"/>
      <c r="AB147"/>
    </row>
    <row r="148" spans="5:28">
      <c r="E148"/>
      <c r="F148"/>
      <c r="H148"/>
      <c r="I148"/>
      <c r="K148"/>
      <c r="L148"/>
      <c r="M148"/>
      <c r="N148"/>
      <c r="P148"/>
      <c r="Q148"/>
      <c r="R148"/>
      <c r="S148"/>
      <c r="T148"/>
      <c r="U148"/>
      <c r="V148"/>
      <c r="W148"/>
      <c r="X148"/>
      <c r="Y148"/>
      <c r="Z148"/>
      <c r="AA148"/>
      <c r="AB148"/>
    </row>
    <row r="149" spans="5:28">
      <c r="E149"/>
      <c r="F149"/>
      <c r="H149"/>
      <c r="I149"/>
      <c r="K149"/>
      <c r="L149"/>
      <c r="M149"/>
      <c r="N149"/>
      <c r="P149"/>
      <c r="Q149"/>
      <c r="R149"/>
      <c r="S149"/>
      <c r="T149"/>
      <c r="U149"/>
      <c r="V149"/>
      <c r="W149"/>
      <c r="X149"/>
      <c r="Y149"/>
      <c r="Z149"/>
      <c r="AA149"/>
      <c r="AB149"/>
    </row>
    <row r="150" spans="5:28">
      <c r="E150"/>
      <c r="F150"/>
      <c r="H150"/>
      <c r="I150"/>
      <c r="K150"/>
      <c r="L150"/>
      <c r="M150"/>
      <c r="N150"/>
      <c r="P150"/>
      <c r="Q150"/>
      <c r="R150"/>
      <c r="S150"/>
      <c r="T150"/>
      <c r="U150"/>
      <c r="V150"/>
      <c r="W150"/>
      <c r="X150"/>
      <c r="Y150"/>
      <c r="Z150"/>
      <c r="AA150"/>
      <c r="AB150"/>
    </row>
    <row r="151" spans="5:28">
      <c r="E151"/>
      <c r="F151"/>
      <c r="H151"/>
      <c r="I151"/>
      <c r="K151"/>
      <c r="L151"/>
      <c r="M151"/>
      <c r="N151"/>
      <c r="P151"/>
      <c r="Q151"/>
      <c r="R151"/>
      <c r="S151"/>
      <c r="T151"/>
      <c r="U151"/>
      <c r="V151"/>
      <c r="W151"/>
      <c r="X151"/>
      <c r="Y151"/>
      <c r="Z151"/>
      <c r="AA151"/>
      <c r="AB151"/>
    </row>
    <row r="152" spans="5:28">
      <c r="E152"/>
      <c r="F152"/>
      <c r="H152"/>
      <c r="I152"/>
      <c r="K152"/>
      <c r="L152"/>
      <c r="M152"/>
      <c r="N152"/>
      <c r="P152"/>
      <c r="Q152"/>
      <c r="R152"/>
      <c r="S152"/>
      <c r="T152"/>
      <c r="U152"/>
      <c r="V152"/>
      <c r="W152"/>
      <c r="X152"/>
      <c r="Y152"/>
      <c r="Z152"/>
      <c r="AA152"/>
      <c r="AB152"/>
    </row>
    <row r="153" spans="5:28">
      <c r="E153"/>
      <c r="F153"/>
      <c r="H153"/>
      <c r="I153"/>
      <c r="K153"/>
      <c r="L153"/>
      <c r="M153"/>
      <c r="N153"/>
      <c r="P153"/>
      <c r="Q153"/>
      <c r="R153"/>
      <c r="S153"/>
      <c r="T153"/>
      <c r="U153"/>
      <c r="V153"/>
      <c r="W153"/>
      <c r="X153"/>
      <c r="Y153"/>
      <c r="Z153"/>
      <c r="AA153"/>
      <c r="AB153"/>
    </row>
    <row r="154" spans="5:28">
      <c r="E154"/>
      <c r="F154"/>
      <c r="H154"/>
      <c r="I154"/>
      <c r="K154"/>
      <c r="L154"/>
      <c r="M154"/>
      <c r="N154"/>
      <c r="P154"/>
      <c r="Q154"/>
      <c r="R154"/>
      <c r="S154"/>
      <c r="T154"/>
      <c r="U154"/>
      <c r="V154"/>
      <c r="W154"/>
      <c r="X154"/>
      <c r="Y154"/>
      <c r="Z154"/>
      <c r="AA154"/>
      <c r="AB154"/>
    </row>
    <row r="155" spans="5:28">
      <c r="E155"/>
      <c r="F155"/>
      <c r="H155"/>
      <c r="I155"/>
      <c r="K155"/>
      <c r="L155"/>
      <c r="M155"/>
      <c r="N155"/>
      <c r="P155"/>
      <c r="Q155"/>
      <c r="R155"/>
      <c r="S155"/>
      <c r="T155"/>
      <c r="U155"/>
      <c r="V155"/>
      <c r="W155"/>
      <c r="X155"/>
      <c r="Y155"/>
      <c r="Z155"/>
      <c r="AA155"/>
      <c r="AB155"/>
    </row>
    <row r="156" spans="5:28">
      <c r="E156"/>
      <c r="F156"/>
      <c r="H156"/>
      <c r="I156"/>
      <c r="K156"/>
      <c r="L156"/>
      <c r="M156"/>
      <c r="N156"/>
      <c r="P156"/>
      <c r="Q156"/>
      <c r="R156"/>
      <c r="S156"/>
      <c r="T156"/>
      <c r="U156"/>
      <c r="V156"/>
      <c r="W156"/>
      <c r="X156"/>
      <c r="Y156"/>
      <c r="Z156"/>
      <c r="AA156"/>
      <c r="AB156"/>
    </row>
    <row r="157" spans="5:28">
      <c r="E157"/>
      <c r="F157"/>
      <c r="H157"/>
      <c r="I157"/>
      <c r="K157"/>
      <c r="L157"/>
      <c r="M157"/>
      <c r="N157"/>
      <c r="P157"/>
      <c r="Q157"/>
      <c r="R157"/>
      <c r="S157"/>
      <c r="T157"/>
      <c r="U157"/>
      <c r="V157"/>
      <c r="W157"/>
      <c r="X157"/>
      <c r="Y157"/>
      <c r="Z157"/>
      <c r="AA157"/>
      <c r="AB157"/>
    </row>
    <row r="158" spans="5:28">
      <c r="E158"/>
      <c r="F158"/>
      <c r="H158"/>
      <c r="I158"/>
      <c r="K158"/>
      <c r="L158"/>
      <c r="M158"/>
      <c r="N158"/>
      <c r="P158"/>
      <c r="Q158"/>
      <c r="R158"/>
      <c r="S158"/>
      <c r="T158"/>
      <c r="U158"/>
      <c r="V158"/>
      <c r="W158"/>
      <c r="X158"/>
      <c r="Y158"/>
      <c r="Z158"/>
      <c r="AA158"/>
      <c r="AB158"/>
    </row>
    <row r="159" spans="5:28">
      <c r="E159"/>
      <c r="F159"/>
      <c r="H159"/>
      <c r="I159"/>
      <c r="K159"/>
      <c r="L159"/>
      <c r="M159"/>
      <c r="N159"/>
      <c r="P159"/>
      <c r="Q159"/>
      <c r="R159"/>
      <c r="S159"/>
      <c r="T159"/>
      <c r="U159"/>
      <c r="V159"/>
      <c r="W159"/>
      <c r="X159"/>
      <c r="Y159"/>
      <c r="Z159"/>
      <c r="AA159"/>
      <c r="AB159"/>
    </row>
    <row r="160" spans="5:28">
      <c r="E160"/>
      <c r="F160"/>
      <c r="H160"/>
      <c r="I160"/>
      <c r="K160"/>
      <c r="L160"/>
      <c r="M160"/>
      <c r="N160"/>
      <c r="P160"/>
      <c r="Q160"/>
      <c r="R160"/>
      <c r="S160"/>
      <c r="T160"/>
      <c r="U160"/>
      <c r="V160"/>
      <c r="W160"/>
      <c r="X160"/>
      <c r="Y160"/>
      <c r="Z160"/>
      <c r="AA160"/>
      <c r="AB160"/>
    </row>
    <row r="161" spans="5:28">
      <c r="E161"/>
      <c r="F161"/>
      <c r="H161"/>
      <c r="I161"/>
      <c r="K161"/>
      <c r="L161"/>
      <c r="M161"/>
      <c r="N161"/>
      <c r="P161"/>
      <c r="Q161"/>
      <c r="R161"/>
      <c r="S161"/>
      <c r="T161"/>
      <c r="U161"/>
      <c r="V161"/>
      <c r="W161"/>
      <c r="X161"/>
      <c r="Y161"/>
      <c r="Z161"/>
      <c r="AA161"/>
      <c r="AB161"/>
    </row>
    <row r="162" spans="5:28">
      <c r="E162"/>
      <c r="F162"/>
      <c r="H162"/>
      <c r="I162"/>
      <c r="K162"/>
      <c r="L162"/>
      <c r="M162"/>
      <c r="N162"/>
      <c r="P162"/>
      <c r="Q162"/>
      <c r="R162"/>
      <c r="S162"/>
      <c r="T162"/>
      <c r="U162"/>
      <c r="V162"/>
      <c r="W162"/>
      <c r="X162"/>
      <c r="Y162"/>
      <c r="Z162"/>
      <c r="AA162"/>
      <c r="AB162"/>
    </row>
    <row r="163" spans="5:28">
      <c r="E163"/>
      <c r="F163"/>
      <c r="H163"/>
      <c r="I163"/>
      <c r="K163"/>
      <c r="L163"/>
      <c r="M163"/>
      <c r="N163"/>
      <c r="P163"/>
      <c r="Q163"/>
      <c r="R163"/>
      <c r="S163"/>
      <c r="T163"/>
      <c r="U163"/>
      <c r="V163"/>
      <c r="W163"/>
      <c r="X163"/>
      <c r="Y163"/>
      <c r="Z163"/>
      <c r="AA163"/>
      <c r="AB163"/>
    </row>
    <row r="164" spans="5:28">
      <c r="E164"/>
      <c r="F164"/>
      <c r="H164"/>
      <c r="I164"/>
      <c r="K164"/>
      <c r="L164"/>
      <c r="M164"/>
      <c r="N164"/>
      <c r="P164"/>
      <c r="Q164"/>
      <c r="R164"/>
      <c r="S164"/>
      <c r="T164"/>
      <c r="U164"/>
      <c r="V164"/>
      <c r="W164"/>
      <c r="X164"/>
      <c r="Y164"/>
      <c r="Z164"/>
      <c r="AA164"/>
      <c r="AB164"/>
    </row>
    <row r="165" spans="5:28">
      <c r="E165"/>
      <c r="F165"/>
      <c r="H165"/>
      <c r="I165"/>
      <c r="K165"/>
      <c r="L165"/>
      <c r="M165"/>
      <c r="N165"/>
      <c r="P165"/>
      <c r="Q165"/>
      <c r="R165"/>
      <c r="S165"/>
      <c r="T165"/>
      <c r="U165"/>
      <c r="V165"/>
      <c r="W165"/>
      <c r="X165"/>
      <c r="Y165"/>
      <c r="Z165"/>
      <c r="AA165"/>
      <c r="AB165"/>
    </row>
    <row r="166" spans="5:28">
      <c r="E166"/>
      <c r="F166"/>
      <c r="H166"/>
      <c r="I166"/>
      <c r="K166"/>
      <c r="L166"/>
      <c r="M166"/>
      <c r="N166"/>
      <c r="P166"/>
      <c r="Q166"/>
      <c r="R166"/>
      <c r="S166"/>
      <c r="T166"/>
      <c r="U166"/>
      <c r="V166"/>
      <c r="W166"/>
      <c r="X166"/>
      <c r="Y166"/>
      <c r="Z166"/>
      <c r="AA166"/>
      <c r="AB166"/>
    </row>
    <row r="167" spans="5:28">
      <c r="E167"/>
      <c r="F167"/>
      <c r="H167"/>
      <c r="I167"/>
      <c r="K167"/>
      <c r="L167"/>
      <c r="M167"/>
      <c r="N167"/>
      <c r="P167"/>
      <c r="Q167"/>
      <c r="R167"/>
      <c r="S167"/>
      <c r="T167"/>
      <c r="U167"/>
      <c r="V167"/>
      <c r="W167"/>
      <c r="X167"/>
      <c r="Y167"/>
      <c r="Z167"/>
      <c r="AA167"/>
      <c r="AB167"/>
    </row>
    <row r="168" spans="5:28">
      <c r="E168"/>
      <c r="F168"/>
      <c r="H168"/>
      <c r="I168"/>
      <c r="K168"/>
      <c r="L168"/>
      <c r="M168"/>
      <c r="N168"/>
      <c r="P168"/>
      <c r="Q168"/>
      <c r="R168"/>
      <c r="S168"/>
      <c r="T168"/>
      <c r="U168"/>
      <c r="V168"/>
      <c r="W168"/>
      <c r="X168"/>
      <c r="Y168"/>
      <c r="Z168"/>
      <c r="AA168"/>
      <c r="AB168"/>
    </row>
    <row r="169" spans="5:28">
      <c r="E169"/>
      <c r="F169"/>
      <c r="H169"/>
      <c r="I169"/>
      <c r="K169"/>
      <c r="L169"/>
      <c r="M169"/>
      <c r="N169"/>
      <c r="P169"/>
      <c r="Q169"/>
      <c r="R169"/>
      <c r="S169"/>
      <c r="T169"/>
      <c r="U169"/>
      <c r="V169"/>
      <c r="W169"/>
      <c r="X169"/>
      <c r="Y169"/>
      <c r="Z169"/>
      <c r="AA169"/>
      <c r="AB169"/>
    </row>
    <row r="170" spans="5:28">
      <c r="E170"/>
      <c r="F170"/>
      <c r="H170"/>
      <c r="I170"/>
      <c r="K170"/>
      <c r="L170"/>
      <c r="M170"/>
      <c r="N170"/>
      <c r="P170"/>
      <c r="Q170"/>
      <c r="R170"/>
      <c r="S170"/>
      <c r="T170"/>
      <c r="U170"/>
      <c r="V170"/>
      <c r="W170"/>
      <c r="X170"/>
      <c r="Y170"/>
      <c r="Z170"/>
      <c r="AA170"/>
      <c r="AB170"/>
    </row>
    <row r="171" spans="5:28">
      <c r="E171"/>
      <c r="F171"/>
      <c r="H171"/>
      <c r="I171"/>
      <c r="K171"/>
      <c r="L171"/>
      <c r="M171"/>
      <c r="N171"/>
      <c r="P171"/>
      <c r="Q171"/>
      <c r="R171"/>
      <c r="S171"/>
      <c r="T171"/>
      <c r="U171"/>
      <c r="V171"/>
      <c r="W171"/>
      <c r="X171"/>
      <c r="Y171"/>
      <c r="Z171"/>
      <c r="AA171"/>
      <c r="AB171"/>
    </row>
  </sheetData>
  <mergeCells count="54">
    <mergeCell ref="A36:A40"/>
    <mergeCell ref="B36:B40"/>
    <mergeCell ref="A51:A55"/>
    <mergeCell ref="B51:B55"/>
    <mergeCell ref="A56:A60"/>
    <mergeCell ref="B56:B60"/>
    <mergeCell ref="A41:A45"/>
    <mergeCell ref="B41:B45"/>
    <mergeCell ref="A46:A50"/>
    <mergeCell ref="B46:B50"/>
    <mergeCell ref="A19:A24"/>
    <mergeCell ref="B19:B24"/>
    <mergeCell ref="A25:A30"/>
    <mergeCell ref="B25:B30"/>
    <mergeCell ref="A31:A35"/>
    <mergeCell ref="B31:B35"/>
    <mergeCell ref="Q3:T3"/>
    <mergeCell ref="Q2:T2"/>
    <mergeCell ref="A1:G3"/>
    <mergeCell ref="H1:P3"/>
    <mergeCell ref="Q1:T1"/>
    <mergeCell ref="E5:T5"/>
    <mergeCell ref="U6:U7"/>
    <mergeCell ref="A10:A14"/>
    <mergeCell ref="B10:B14"/>
    <mergeCell ref="A15:A18"/>
    <mergeCell ref="B15:B18"/>
    <mergeCell ref="C8:C9"/>
    <mergeCell ref="C5:C7"/>
    <mergeCell ref="A5:A9"/>
    <mergeCell ref="B5:B9"/>
    <mergeCell ref="D5:D7"/>
    <mergeCell ref="A61:A70"/>
    <mergeCell ref="B61:B70"/>
    <mergeCell ref="A71:A80"/>
    <mergeCell ref="B71:B80"/>
    <mergeCell ref="A81:A89"/>
    <mergeCell ref="B81:B89"/>
    <mergeCell ref="A110:A121"/>
    <mergeCell ref="B110:B121"/>
    <mergeCell ref="A90:A99"/>
    <mergeCell ref="B90:B99"/>
    <mergeCell ref="A100:A109"/>
    <mergeCell ref="B100:B109"/>
    <mergeCell ref="A122:B123"/>
    <mergeCell ref="C122:D122"/>
    <mergeCell ref="C132:T132"/>
    <mergeCell ref="C125:T125"/>
    <mergeCell ref="C126:T126"/>
    <mergeCell ref="C127:T127"/>
    <mergeCell ref="C128:T128"/>
    <mergeCell ref="C131:T131"/>
    <mergeCell ref="C129:T129"/>
    <mergeCell ref="C130:T130"/>
  </mergeCells>
  <phoneticPr fontId="31" type="noConversion"/>
  <conditionalFormatting sqref="D19:D23 E61:T82 M83:T84 E83:L85 O85 P85:T89 E86:O89 E90:T101">
    <cfRule type="notContainsBlanks" priority="29">
      <formula>LEN(TRIM(D19))&gt;0</formula>
    </cfRule>
  </conditionalFormatting>
  <conditionalFormatting sqref="D28:D29 C30:D30">
    <cfRule type="notContainsBlanks" priority="25">
      <formula>LEN(TRIM(C28))&gt;0</formula>
    </cfRule>
  </conditionalFormatting>
  <conditionalFormatting sqref="D34">
    <cfRule type="notContainsBlanks" priority="22">
      <formula>LEN(TRIM(D34))&gt;0</formula>
    </cfRule>
  </conditionalFormatting>
  <conditionalFormatting sqref="D36:D63">
    <cfRule type="notContainsBlanks" priority="4">
      <formula>LEN(TRIM(D36))&gt;0</formula>
    </cfRule>
  </conditionalFormatting>
  <conditionalFormatting sqref="D66:D74 D77:D83">
    <cfRule type="notContainsBlanks" priority="2">
      <formula>LEN(TRIM(D66))&gt;0</formula>
    </cfRule>
  </conditionalFormatting>
  <conditionalFormatting sqref="D85:D93">
    <cfRule type="notContainsBlanks" priority="3">
      <formula>LEN(TRIM(D85))&gt;0</formula>
    </cfRule>
  </conditionalFormatting>
  <conditionalFormatting sqref="D95:D103">
    <cfRule type="notContainsBlanks" priority="37">
      <formula>LEN(TRIM(D95))&gt;0</formula>
    </cfRule>
  </conditionalFormatting>
  <conditionalFormatting sqref="D105:D121">
    <cfRule type="notContainsBlanks" priority="1">
      <formula>LEN(TRIM(D105))&gt;0</formula>
    </cfRule>
  </conditionalFormatting>
  <conditionalFormatting sqref="E20:E21">
    <cfRule type="notContainsBlanks" priority="27">
      <formula>LEN(TRIM(E20))&gt;0</formula>
    </cfRule>
  </conditionalFormatting>
  <conditionalFormatting sqref="E42:E43">
    <cfRule type="notContainsBlanks" priority="17">
      <formula>LEN(TRIM(E42))&gt;0</formula>
    </cfRule>
  </conditionalFormatting>
  <conditionalFormatting sqref="E46:F48">
    <cfRule type="notContainsBlanks" priority="14">
      <formula>LEN(TRIM(E46))&gt;0</formula>
    </cfRule>
  </conditionalFormatting>
  <conditionalFormatting sqref="E51:F53">
    <cfRule type="notContainsBlanks" priority="10">
      <formula>LEN(TRIM(E51))&gt;0</formula>
    </cfRule>
  </conditionalFormatting>
  <conditionalFormatting sqref="E56:F59">
    <cfRule type="notContainsBlanks" priority="7">
      <formula>LEN(TRIM(E56))&gt;0</formula>
    </cfRule>
  </conditionalFormatting>
  <conditionalFormatting sqref="E103:G103">
    <cfRule type="notContainsBlanks" priority="41">
      <formula>LEN(TRIM(E103))&gt;0</formula>
    </cfRule>
  </conditionalFormatting>
  <conditionalFormatting sqref="E41:L41 G42 H42:L43 I44:J44 L44 E44:G45 H45:L45">
    <cfRule type="notContainsBlanks" priority="16">
      <formula>LEN(TRIM(E41))&gt;0</formula>
    </cfRule>
  </conditionalFormatting>
  <conditionalFormatting sqref="E19:N19 G20:N21 E22:N24">
    <cfRule type="notContainsBlanks" priority="26">
      <formula>LEN(TRIM(E19))&gt;0</formula>
    </cfRule>
  </conditionalFormatting>
  <conditionalFormatting sqref="E25:O25 F26:O26 E27:O30">
    <cfRule type="notContainsBlanks" priority="23">
      <formula>LEN(TRIM(E25))&gt;0</formula>
    </cfRule>
  </conditionalFormatting>
  <conditionalFormatting sqref="E10:T18 O19:T24 C24:D27 P25:T30 E31:T34 E36:T40 M41:T45 O46:T60 F102:T102 I103:T103 E104:T121">
    <cfRule type="notContainsBlanks" priority="24">
      <formula>LEN(TRIM(C10))&gt;0</formula>
    </cfRule>
  </conditionalFormatting>
  <conditionalFormatting sqref="G46:G47 H46:N48 I49:N49 E49:G50">
    <cfRule type="notContainsBlanks" priority="13">
      <formula>LEN(TRIM(E46))&gt;0</formula>
    </cfRule>
  </conditionalFormatting>
  <conditionalFormatting sqref="H50:N53 G51:G52 I54:N54 E54:G55">
    <cfRule type="notContainsBlanks" priority="9">
      <formula>LEN(TRIM(E50))&gt;0</formula>
    </cfRule>
  </conditionalFormatting>
  <conditionalFormatting sqref="H55:N60 G56:G57 E60:G60">
    <cfRule type="notContainsBlanks" priority="6">
      <formula>LEN(TRIM(E55))&gt;0</formula>
    </cfRule>
  </conditionalFormatting>
  <pageMargins left="0.51181102362204722" right="0.19685039370078741" top="0.35433070866141736" bottom="0.35433070866141736" header="0.31496062992125984" footer="0.31496062992125984"/>
  <pageSetup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7E39-D9AD-084F-99C1-F515BD05E120}">
  <dimension ref="A1:X165"/>
  <sheetViews>
    <sheetView tabSelected="1" zoomScale="125" workbookViewId="0">
      <pane xSplit="4" ySplit="9" topLeftCell="E116" activePane="bottomRight" state="frozen"/>
      <selection pane="bottomRight" activeCell="A5" sqref="A5:T124"/>
      <selection pane="bottomLeft" activeCell="A10" sqref="A10"/>
      <selection pane="topRight" activeCell="E1" sqref="E1"/>
    </sheetView>
  </sheetViews>
  <sheetFormatPr defaultColWidth="8.85546875" defaultRowHeight="15"/>
  <cols>
    <col min="1" max="1" width="3.7109375" style="9" customWidth="1"/>
    <col min="2" max="2" width="5.7109375" style="3" customWidth="1"/>
    <col min="3" max="3" width="6.7109375" style="3" customWidth="1"/>
    <col min="4" max="4" width="6.42578125" style="14" customWidth="1"/>
    <col min="5" max="6" width="5.7109375" style="3" customWidth="1"/>
    <col min="7" max="7" width="5.7109375" style="83" customWidth="1"/>
    <col min="8" max="9" width="5.7109375" style="3" customWidth="1"/>
    <col min="10" max="10" width="5.7109375" style="112" customWidth="1"/>
    <col min="11" max="15" width="5.7109375" style="3" customWidth="1"/>
    <col min="16" max="16" width="5.7109375" style="83" customWidth="1"/>
    <col min="17" max="19" width="5.7109375" style="3" customWidth="1"/>
    <col min="20" max="20" width="6" style="3" customWidth="1"/>
    <col min="21" max="21" width="0.140625" style="3" hidden="1" customWidth="1"/>
    <col min="22" max="16384" width="8.85546875" style="3"/>
  </cols>
  <sheetData>
    <row r="1" spans="1:24" ht="18.600000000000001" customHeight="1">
      <c r="A1" s="148" t="s">
        <v>0</v>
      </c>
      <c r="B1" s="148"/>
      <c r="C1" s="148"/>
      <c r="D1" s="148"/>
      <c r="E1" s="148"/>
      <c r="F1" s="148"/>
      <c r="G1" s="148"/>
      <c r="H1" s="137"/>
      <c r="I1" s="137"/>
      <c r="J1" s="137"/>
      <c r="K1" s="137"/>
      <c r="L1" s="137"/>
      <c r="M1" s="137"/>
      <c r="N1" s="137"/>
      <c r="O1" s="137"/>
      <c r="P1" s="137"/>
      <c r="Q1" s="177" t="s">
        <v>70</v>
      </c>
      <c r="R1" s="178"/>
      <c r="S1" s="178"/>
      <c r="T1" s="179"/>
    </row>
    <row r="2" spans="1:24" ht="18.600000000000001" customHeight="1">
      <c r="A2" s="148"/>
      <c r="B2" s="148"/>
      <c r="C2" s="148"/>
      <c r="D2" s="148"/>
      <c r="E2" s="148"/>
      <c r="F2" s="148"/>
      <c r="G2" s="148"/>
      <c r="H2" s="139"/>
      <c r="I2" s="139"/>
      <c r="J2" s="139"/>
      <c r="K2" s="139"/>
      <c r="L2" s="139"/>
      <c r="M2" s="139"/>
      <c r="N2" s="139"/>
      <c r="O2" s="139"/>
      <c r="P2" s="139"/>
      <c r="Q2" s="180" t="s">
        <v>3</v>
      </c>
      <c r="R2" s="181"/>
      <c r="S2" s="181"/>
      <c r="T2" s="182"/>
    </row>
    <row r="3" spans="1:24" ht="21" customHeight="1">
      <c r="A3" s="183"/>
      <c r="B3" s="184"/>
      <c r="C3" s="184"/>
      <c r="D3" s="184"/>
      <c r="E3" s="184"/>
      <c r="F3" s="184"/>
      <c r="G3" s="184"/>
      <c r="H3" s="141"/>
      <c r="I3" s="141"/>
      <c r="J3" s="141"/>
      <c r="K3" s="141"/>
      <c r="L3" s="141"/>
      <c r="M3" s="141"/>
      <c r="N3" s="141"/>
      <c r="O3" s="141"/>
      <c r="P3" s="141"/>
      <c r="Q3" s="177" t="s">
        <v>71</v>
      </c>
      <c r="R3" s="178"/>
      <c r="S3" s="178"/>
      <c r="T3" s="179"/>
    </row>
    <row r="4" spans="1:24" ht="24.6" customHeight="1" thickBot="1">
      <c r="B4" s="6"/>
      <c r="C4" s="6"/>
      <c r="D4" s="6"/>
      <c r="E4" s="6"/>
      <c r="F4" s="6"/>
      <c r="G4" s="6"/>
      <c r="H4" s="2"/>
      <c r="I4" s="2"/>
      <c r="J4" s="2"/>
      <c r="K4" s="2"/>
      <c r="L4" s="2"/>
      <c r="M4" s="2"/>
      <c r="N4" s="2"/>
      <c r="O4" s="2"/>
      <c r="P4" s="2"/>
      <c r="Q4" s="114"/>
      <c r="R4" s="114"/>
      <c r="S4" s="114"/>
      <c r="T4" s="114"/>
    </row>
    <row r="5" spans="1:24" ht="15" customHeight="1" thickBot="1">
      <c r="A5" s="167" t="s">
        <v>5</v>
      </c>
      <c r="B5" s="167" t="s">
        <v>6</v>
      </c>
      <c r="C5" s="175" t="s">
        <v>72</v>
      </c>
      <c r="D5" s="176" t="s">
        <v>73</v>
      </c>
      <c r="E5" s="171" t="s">
        <v>7</v>
      </c>
      <c r="F5" s="171"/>
      <c r="G5" s="171"/>
      <c r="H5" s="171"/>
      <c r="I5" s="171"/>
      <c r="J5" s="171"/>
      <c r="K5" s="171"/>
      <c r="L5" s="171"/>
      <c r="M5" s="171"/>
      <c r="N5" s="171"/>
      <c r="O5" s="171"/>
      <c r="P5" s="171"/>
      <c r="Q5" s="171"/>
      <c r="R5" s="171"/>
      <c r="S5" s="171"/>
      <c r="T5" s="171"/>
      <c r="U5" s="10"/>
    </row>
    <row r="6" spans="1:24" ht="33" customHeight="1" thickBot="1">
      <c r="A6" s="167"/>
      <c r="B6" s="167"/>
      <c r="C6" s="175"/>
      <c r="D6" s="176"/>
      <c r="E6" s="116" t="s">
        <v>8</v>
      </c>
      <c r="F6" s="116" t="s">
        <v>9</v>
      </c>
      <c r="G6" s="116" t="s">
        <v>10</v>
      </c>
      <c r="H6" s="116" t="s">
        <v>11</v>
      </c>
      <c r="I6" s="116" t="s">
        <v>12</v>
      </c>
      <c r="J6" s="116" t="s">
        <v>13</v>
      </c>
      <c r="K6" s="116" t="s">
        <v>14</v>
      </c>
      <c r="L6" s="116" t="s">
        <v>15</v>
      </c>
      <c r="M6" s="116" t="s">
        <v>16</v>
      </c>
      <c r="N6" s="116" t="s">
        <v>17</v>
      </c>
      <c r="O6" s="116" t="s">
        <v>18</v>
      </c>
      <c r="P6" s="116" t="s">
        <v>19</v>
      </c>
      <c r="Q6" s="116" t="s">
        <v>20</v>
      </c>
      <c r="R6" s="116" t="s">
        <v>21</v>
      </c>
      <c r="S6" s="116" t="s">
        <v>22</v>
      </c>
      <c r="T6" s="116" t="s">
        <v>23</v>
      </c>
      <c r="U6" s="172"/>
    </row>
    <row r="7" spans="1:24" ht="21" customHeight="1" thickBot="1">
      <c r="A7" s="167"/>
      <c r="B7" s="167"/>
      <c r="C7" s="175"/>
      <c r="D7" s="176"/>
      <c r="E7" s="84">
        <v>2.5</v>
      </c>
      <c r="F7" s="84">
        <v>2.5</v>
      </c>
      <c r="G7" s="84">
        <v>2.5</v>
      </c>
      <c r="H7" s="84">
        <v>3.5</v>
      </c>
      <c r="I7" s="84">
        <v>3.5</v>
      </c>
      <c r="J7" s="84">
        <v>3.5</v>
      </c>
      <c r="K7" s="84">
        <v>2.5</v>
      </c>
      <c r="L7" s="84">
        <v>2.5</v>
      </c>
      <c r="M7" s="84">
        <v>2.5</v>
      </c>
      <c r="N7" s="84">
        <v>2.5</v>
      </c>
      <c r="O7" s="84">
        <v>2.5</v>
      </c>
      <c r="P7" s="84">
        <v>3.5</v>
      </c>
      <c r="Q7" s="84">
        <v>3.5</v>
      </c>
      <c r="R7" s="84">
        <v>3.5</v>
      </c>
      <c r="S7" s="84">
        <v>3.5</v>
      </c>
      <c r="T7" s="84">
        <v>3.5</v>
      </c>
      <c r="U7" s="172"/>
    </row>
    <row r="8" spans="1:24" ht="17.100000000000001" customHeight="1" thickBot="1">
      <c r="A8" s="167"/>
      <c r="B8" s="167"/>
      <c r="C8" s="174" t="s">
        <v>25</v>
      </c>
      <c r="D8" s="84" t="s">
        <v>126</v>
      </c>
      <c r="E8" s="85">
        <f t="shared" ref="E8:T9" si="0">E122</f>
        <v>0.99999999999999822</v>
      </c>
      <c r="F8" s="85">
        <f t="shared" si="0"/>
        <v>0.99999999999999822</v>
      </c>
      <c r="G8" s="85">
        <f t="shared" si="0"/>
        <v>1.0000000000000009</v>
      </c>
      <c r="H8" s="85">
        <f t="shared" si="0"/>
        <v>0.99999999999999911</v>
      </c>
      <c r="I8" s="85">
        <f t="shared" si="0"/>
        <v>0.99999999999999911</v>
      </c>
      <c r="J8" s="85">
        <f t="shared" si="0"/>
        <v>0.99999999999999867</v>
      </c>
      <c r="K8" s="85">
        <f t="shared" si="0"/>
        <v>1</v>
      </c>
      <c r="L8" s="85">
        <f t="shared" si="0"/>
        <v>1</v>
      </c>
      <c r="M8" s="85">
        <f t="shared" si="0"/>
        <v>1.0000000000000009</v>
      </c>
      <c r="N8" s="85">
        <f t="shared" si="0"/>
        <v>1</v>
      </c>
      <c r="O8" s="85">
        <f t="shared" si="0"/>
        <v>0.99999999999999911</v>
      </c>
      <c r="P8" s="85">
        <f t="shared" si="0"/>
        <v>0.99999999999999956</v>
      </c>
      <c r="Q8" s="85">
        <f t="shared" si="0"/>
        <v>0.99999999999999956</v>
      </c>
      <c r="R8" s="85">
        <f t="shared" si="0"/>
        <v>0.99999999999999956</v>
      </c>
      <c r="S8" s="85">
        <f t="shared" si="0"/>
        <v>0.99999999999999956</v>
      </c>
      <c r="T8" s="85">
        <f t="shared" si="0"/>
        <v>0.99999999999999956</v>
      </c>
      <c r="U8" s="22"/>
    </row>
    <row r="9" spans="1:24" ht="17.100000000000001" customHeight="1" thickBot="1">
      <c r="A9" s="167"/>
      <c r="B9" s="167"/>
      <c r="C9" s="174"/>
      <c r="D9" s="117" t="s">
        <v>75</v>
      </c>
      <c r="E9" s="90">
        <f t="shared" si="0"/>
        <v>2.5</v>
      </c>
      <c r="F9" s="90">
        <f t="shared" si="0"/>
        <v>2.5</v>
      </c>
      <c r="G9" s="90">
        <f t="shared" si="0"/>
        <v>2.5</v>
      </c>
      <c r="H9" s="90">
        <f t="shared" si="0"/>
        <v>3.5</v>
      </c>
      <c r="I9" s="90">
        <f t="shared" si="0"/>
        <v>3.1999999999999997</v>
      </c>
      <c r="J9" s="90">
        <f t="shared" si="0"/>
        <v>3.6</v>
      </c>
      <c r="K9" s="90">
        <f t="shared" si="0"/>
        <v>2.5</v>
      </c>
      <c r="L9" s="90">
        <f t="shared" si="0"/>
        <v>2.5</v>
      </c>
      <c r="M9" s="90">
        <f t="shared" si="0"/>
        <v>3.5000000000000004</v>
      </c>
      <c r="N9" s="90">
        <f t="shared" si="0"/>
        <v>2.5</v>
      </c>
      <c r="O9" s="90">
        <f t="shared" si="0"/>
        <v>2.5</v>
      </c>
      <c r="P9" s="90">
        <f>P123</f>
        <v>3.5</v>
      </c>
      <c r="Q9" s="90">
        <f t="shared" si="0"/>
        <v>3.75</v>
      </c>
      <c r="R9" s="90">
        <f t="shared" si="0"/>
        <v>3.5</v>
      </c>
      <c r="S9" s="90">
        <f t="shared" si="0"/>
        <v>3.5</v>
      </c>
      <c r="T9" s="90">
        <f t="shared" si="0"/>
        <v>3.5</v>
      </c>
      <c r="U9" s="22"/>
    </row>
    <row r="10" spans="1:24" ht="18.600000000000001" customHeight="1" thickBot="1">
      <c r="A10" s="169" t="s">
        <v>27</v>
      </c>
      <c r="B10" s="169" t="s">
        <v>28</v>
      </c>
      <c r="C10" s="84" t="s">
        <v>76</v>
      </c>
      <c r="D10" s="85">
        <v>0.1</v>
      </c>
      <c r="E10" s="86">
        <v>2.5</v>
      </c>
      <c r="F10" s="86"/>
      <c r="G10" s="86"/>
      <c r="H10" s="86"/>
      <c r="I10" s="86"/>
      <c r="J10" s="86"/>
      <c r="K10" s="86"/>
      <c r="L10" s="86"/>
      <c r="M10" s="86"/>
      <c r="N10" s="86"/>
      <c r="O10" s="86"/>
      <c r="P10" s="86"/>
      <c r="Q10" s="86"/>
      <c r="R10" s="86"/>
      <c r="S10" s="86"/>
      <c r="T10" s="87"/>
      <c r="U10" s="22"/>
    </row>
    <row r="11" spans="1:24" ht="18.600000000000001" customHeight="1" thickBot="1">
      <c r="A11" s="169"/>
      <c r="B11" s="169"/>
      <c r="C11" s="84" t="s">
        <v>77</v>
      </c>
      <c r="D11" s="85">
        <v>0.1</v>
      </c>
      <c r="E11" s="86">
        <v>2.5</v>
      </c>
      <c r="F11" s="86"/>
      <c r="G11" s="86"/>
      <c r="H11" s="86"/>
      <c r="I11" s="86"/>
      <c r="J11" s="86"/>
      <c r="K11" s="86"/>
      <c r="L11" s="86"/>
      <c r="M11" s="86"/>
      <c r="N11" s="86"/>
      <c r="O11" s="86"/>
      <c r="P11" s="86"/>
      <c r="Q11" s="86"/>
      <c r="R11" s="86"/>
      <c r="S11" s="86"/>
      <c r="T11" s="87"/>
      <c r="U11" s="22"/>
      <c r="X11" s="88"/>
    </row>
    <row r="12" spans="1:24" ht="18.600000000000001" customHeight="1" thickBot="1">
      <c r="A12" s="169"/>
      <c r="B12" s="169"/>
      <c r="C12" s="84" t="s">
        <v>78</v>
      </c>
      <c r="D12" s="85">
        <v>0.1</v>
      </c>
      <c r="E12" s="86">
        <v>2.5</v>
      </c>
      <c r="F12" s="86"/>
      <c r="G12" s="86"/>
      <c r="H12" s="86"/>
      <c r="I12" s="86"/>
      <c r="J12" s="86"/>
      <c r="K12" s="86"/>
      <c r="L12" s="86"/>
      <c r="M12" s="86"/>
      <c r="N12" s="86"/>
      <c r="O12" s="86"/>
      <c r="P12" s="86"/>
      <c r="Q12" s="86"/>
      <c r="R12" s="86"/>
      <c r="S12" s="86"/>
      <c r="T12" s="87"/>
      <c r="U12" s="22"/>
    </row>
    <row r="13" spans="1:24" ht="18.600000000000001" customHeight="1" thickBot="1">
      <c r="A13" s="169"/>
      <c r="B13" s="169"/>
      <c r="C13" s="84" t="s">
        <v>79</v>
      </c>
      <c r="D13" s="85">
        <v>0.15</v>
      </c>
      <c r="E13" s="86"/>
      <c r="F13" s="86"/>
      <c r="G13" s="86"/>
      <c r="H13" s="86">
        <v>2.5</v>
      </c>
      <c r="I13" s="86"/>
      <c r="J13" s="86"/>
      <c r="K13" s="86"/>
      <c r="L13" s="86"/>
      <c r="M13" s="86"/>
      <c r="N13" s="86"/>
      <c r="O13" s="86"/>
      <c r="P13" s="86"/>
      <c r="Q13" s="86"/>
      <c r="R13" s="86"/>
      <c r="S13" s="86"/>
      <c r="T13" s="87"/>
      <c r="U13" s="22"/>
    </row>
    <row r="14" spans="1:24" ht="18.600000000000001" customHeight="1" thickBot="1">
      <c r="A14" s="169"/>
      <c r="B14" s="169"/>
      <c r="C14" s="84" t="s">
        <v>80</v>
      </c>
      <c r="D14" s="85">
        <v>0.3</v>
      </c>
      <c r="E14" s="86"/>
      <c r="F14" s="86"/>
      <c r="G14" s="86"/>
      <c r="H14" s="86"/>
      <c r="I14" s="86"/>
      <c r="J14" s="86">
        <v>2.5</v>
      </c>
      <c r="K14" s="86"/>
      <c r="L14" s="86"/>
      <c r="M14" s="86"/>
      <c r="N14" s="86"/>
      <c r="O14" s="86"/>
      <c r="P14" s="86"/>
      <c r="Q14" s="86"/>
      <c r="R14" s="86"/>
      <c r="S14" s="86"/>
      <c r="T14" s="87"/>
      <c r="U14" s="22"/>
    </row>
    <row r="15" spans="1:24" ht="18.600000000000001" customHeight="1" thickBot="1">
      <c r="A15" s="173" t="s">
        <v>81</v>
      </c>
      <c r="B15" s="173" t="s">
        <v>32</v>
      </c>
      <c r="C15" s="84" t="s">
        <v>82</v>
      </c>
      <c r="D15" s="85">
        <v>0.15</v>
      </c>
      <c r="E15" s="86"/>
      <c r="F15" s="86"/>
      <c r="G15" s="86"/>
      <c r="H15" s="86"/>
      <c r="I15" s="86"/>
      <c r="J15" s="86"/>
      <c r="K15" s="86"/>
      <c r="L15" s="86"/>
      <c r="M15" s="86"/>
      <c r="N15" s="86"/>
      <c r="O15" s="86">
        <v>2.5</v>
      </c>
      <c r="P15" s="86"/>
      <c r="Q15" s="86"/>
      <c r="R15" s="86"/>
      <c r="S15" s="86"/>
      <c r="T15" s="87"/>
      <c r="U15" s="22"/>
    </row>
    <row r="16" spans="1:24" ht="18.600000000000001" customHeight="1" thickBot="1">
      <c r="A16" s="173"/>
      <c r="B16" s="173"/>
      <c r="C16" s="84" t="s">
        <v>83</v>
      </c>
      <c r="D16" s="85">
        <v>0.15</v>
      </c>
      <c r="E16" s="86"/>
      <c r="F16" s="86"/>
      <c r="G16" s="86"/>
      <c r="H16" s="86"/>
      <c r="I16" s="86"/>
      <c r="J16" s="86"/>
      <c r="K16" s="86"/>
      <c r="L16" s="86"/>
      <c r="M16" s="86"/>
      <c r="N16" s="86"/>
      <c r="O16" s="86">
        <v>2.5</v>
      </c>
      <c r="P16" s="86"/>
      <c r="Q16" s="86"/>
      <c r="R16" s="86"/>
      <c r="S16" s="86"/>
      <c r="T16" s="87"/>
      <c r="U16" s="22"/>
    </row>
    <row r="17" spans="1:22" ht="18.600000000000001" customHeight="1" thickBot="1">
      <c r="A17" s="173"/>
      <c r="B17" s="173"/>
      <c r="C17" s="84" t="s">
        <v>84</v>
      </c>
      <c r="D17" s="85">
        <v>0.15</v>
      </c>
      <c r="E17" s="86"/>
      <c r="F17" s="86"/>
      <c r="G17" s="86"/>
      <c r="H17" s="86"/>
      <c r="I17" s="86"/>
      <c r="J17" s="86"/>
      <c r="K17" s="86"/>
      <c r="L17" s="86"/>
      <c r="M17" s="86"/>
      <c r="N17" s="86"/>
      <c r="O17" s="86">
        <v>2.5</v>
      </c>
      <c r="P17" s="86"/>
      <c r="Q17" s="86"/>
      <c r="R17" s="86"/>
      <c r="S17" s="86"/>
      <c r="T17" s="87"/>
      <c r="U17" s="22"/>
    </row>
    <row r="18" spans="1:22" ht="18.600000000000001" customHeight="1" thickBot="1">
      <c r="A18" s="173"/>
      <c r="B18" s="173"/>
      <c r="C18" s="84" t="s">
        <v>85</v>
      </c>
      <c r="D18" s="85">
        <v>0.15</v>
      </c>
      <c r="E18" s="86"/>
      <c r="F18" s="86"/>
      <c r="G18" s="86"/>
      <c r="H18" s="86"/>
      <c r="I18" s="86"/>
      <c r="J18" s="86"/>
      <c r="K18" s="86"/>
      <c r="L18" s="86"/>
      <c r="M18" s="86"/>
      <c r="N18" s="86"/>
      <c r="O18" s="86">
        <v>2.5</v>
      </c>
      <c r="P18" s="86"/>
      <c r="Q18" s="86"/>
      <c r="R18" s="86"/>
      <c r="S18" s="86"/>
      <c r="T18" s="87"/>
      <c r="U18" s="22"/>
    </row>
    <row r="19" spans="1:22" ht="18.600000000000001" customHeight="1" thickBot="1">
      <c r="A19" s="169" t="s">
        <v>33</v>
      </c>
      <c r="B19" s="169" t="s">
        <v>34</v>
      </c>
      <c r="C19" s="84" t="s">
        <v>86</v>
      </c>
      <c r="D19" s="85">
        <v>0.1</v>
      </c>
      <c r="E19" s="86">
        <v>1.5</v>
      </c>
      <c r="F19" s="129"/>
      <c r="G19" s="86"/>
      <c r="H19" s="86"/>
      <c r="I19" s="86"/>
      <c r="J19" s="86"/>
      <c r="K19" s="86"/>
      <c r="L19" s="86"/>
      <c r="M19" s="86"/>
      <c r="N19" s="86"/>
      <c r="O19" s="86"/>
      <c r="P19" s="86"/>
      <c r="Q19" s="86"/>
      <c r="R19" s="86"/>
      <c r="S19" s="86"/>
      <c r="T19" s="87"/>
      <c r="U19" s="22"/>
    </row>
    <row r="20" spans="1:22" ht="18.600000000000001" customHeight="1" thickBot="1">
      <c r="A20" s="169"/>
      <c r="B20" s="169"/>
      <c r="C20" s="84" t="s">
        <v>87</v>
      </c>
      <c r="D20" s="85">
        <v>0.15</v>
      </c>
      <c r="E20" s="86">
        <v>2.5</v>
      </c>
      <c r="F20" s="130"/>
      <c r="G20" s="86"/>
      <c r="H20" s="86"/>
      <c r="I20" s="86"/>
      <c r="J20" s="86"/>
      <c r="K20" s="86"/>
      <c r="L20" s="86"/>
      <c r="M20" s="86"/>
      <c r="N20" s="86"/>
      <c r="O20" s="86"/>
      <c r="P20" s="86"/>
      <c r="Q20" s="86"/>
      <c r="R20" s="86"/>
      <c r="S20" s="86"/>
      <c r="T20" s="87"/>
      <c r="U20" s="22"/>
    </row>
    <row r="21" spans="1:22" ht="18.600000000000001" customHeight="1" thickBot="1">
      <c r="A21" s="169"/>
      <c r="B21" s="169"/>
      <c r="C21" s="84" t="s">
        <v>88</v>
      </c>
      <c r="D21" s="85">
        <v>0.1</v>
      </c>
      <c r="E21" s="86">
        <v>3.5</v>
      </c>
      <c r="F21" s="130"/>
      <c r="G21" s="86"/>
      <c r="H21" s="86"/>
      <c r="I21" s="86"/>
      <c r="J21" s="86"/>
      <c r="K21" s="86"/>
      <c r="L21" s="86"/>
      <c r="M21" s="86"/>
      <c r="N21" s="86"/>
      <c r="O21" s="86"/>
      <c r="P21" s="86"/>
      <c r="Q21" s="86"/>
      <c r="R21" s="86"/>
      <c r="S21" s="86"/>
      <c r="T21" s="87"/>
      <c r="U21" s="22"/>
    </row>
    <row r="22" spans="1:22" ht="18.600000000000001" customHeight="1" thickBot="1">
      <c r="A22" s="169"/>
      <c r="B22" s="169"/>
      <c r="C22" s="84" t="s">
        <v>79</v>
      </c>
      <c r="D22" s="85">
        <v>0.2</v>
      </c>
      <c r="E22" s="86"/>
      <c r="F22" s="86"/>
      <c r="G22" s="86"/>
      <c r="H22" s="86">
        <v>3.5</v>
      </c>
      <c r="I22" s="86"/>
      <c r="J22" s="86"/>
      <c r="K22" s="86"/>
      <c r="L22" s="86"/>
      <c r="M22" s="86"/>
      <c r="N22" s="86"/>
      <c r="O22" s="86"/>
      <c r="P22" s="86"/>
      <c r="Q22" s="86"/>
      <c r="R22" s="86"/>
      <c r="S22" s="86"/>
      <c r="T22" s="87"/>
      <c r="U22" s="22"/>
    </row>
    <row r="23" spans="1:22" ht="18.600000000000001" customHeight="1" thickBot="1">
      <c r="A23" s="169"/>
      <c r="B23" s="169"/>
      <c r="C23" s="84" t="s">
        <v>80</v>
      </c>
      <c r="D23" s="85">
        <v>0.3</v>
      </c>
      <c r="E23" s="86"/>
      <c r="F23" s="86"/>
      <c r="G23" s="86"/>
      <c r="H23" s="86"/>
      <c r="I23" s="86"/>
      <c r="J23" s="86">
        <v>3.5</v>
      </c>
      <c r="K23" s="86"/>
      <c r="L23" s="86"/>
      <c r="M23" s="86"/>
      <c r="N23" s="86"/>
      <c r="O23" s="86"/>
      <c r="P23" s="86"/>
      <c r="Q23" s="86"/>
      <c r="R23" s="86"/>
      <c r="S23" s="86"/>
      <c r="T23" s="87"/>
      <c r="U23" s="22"/>
    </row>
    <row r="24" spans="1:22" ht="18.600000000000001" customHeight="1" thickBot="1">
      <c r="A24" s="169"/>
      <c r="B24" s="169"/>
      <c r="C24" s="120" t="s">
        <v>89</v>
      </c>
      <c r="D24" s="96">
        <v>0.1</v>
      </c>
      <c r="E24" s="120"/>
      <c r="F24" s="120"/>
      <c r="G24" s="120"/>
      <c r="H24" s="120"/>
      <c r="I24" s="120"/>
      <c r="J24" s="120"/>
      <c r="K24" s="120"/>
      <c r="L24" s="120"/>
      <c r="M24" s="120"/>
      <c r="N24" s="131">
        <v>2.5</v>
      </c>
      <c r="O24" s="120"/>
      <c r="P24" s="120"/>
      <c r="Q24" s="120"/>
      <c r="R24" s="120"/>
      <c r="S24" s="120"/>
      <c r="T24" s="120"/>
      <c r="U24" s="1"/>
      <c r="V24" s="3" t="s">
        <v>90</v>
      </c>
    </row>
    <row r="25" spans="1:22" ht="18.600000000000001" customHeight="1" thickTop="1" thickBot="1">
      <c r="A25" s="169" t="s">
        <v>35</v>
      </c>
      <c r="B25" s="169" t="s">
        <v>36</v>
      </c>
      <c r="C25" s="85" t="s">
        <v>91</v>
      </c>
      <c r="D25" s="85">
        <v>0.05</v>
      </c>
      <c r="E25" s="86"/>
      <c r="F25" s="86">
        <v>1.5</v>
      </c>
      <c r="G25" s="86"/>
      <c r="H25" s="86"/>
      <c r="I25" s="86"/>
      <c r="J25" s="86"/>
      <c r="K25" s="86"/>
      <c r="L25" s="86"/>
      <c r="M25" s="86"/>
      <c r="N25" s="86"/>
      <c r="O25" s="86"/>
      <c r="P25" s="86"/>
      <c r="Q25" s="86"/>
      <c r="R25" s="86"/>
      <c r="S25" s="86"/>
      <c r="T25" s="121"/>
      <c r="U25" s="7"/>
    </row>
    <row r="26" spans="1:22" ht="18.600000000000001" customHeight="1" thickBot="1">
      <c r="A26" s="169"/>
      <c r="B26" s="169"/>
      <c r="C26" s="85" t="s">
        <v>92</v>
      </c>
      <c r="D26" s="85">
        <v>0.05</v>
      </c>
      <c r="F26" s="86">
        <v>2.5</v>
      </c>
      <c r="G26" s="86"/>
      <c r="H26" s="86"/>
      <c r="I26" s="86"/>
      <c r="J26" s="86"/>
      <c r="K26" s="86"/>
      <c r="L26" s="86"/>
      <c r="M26" s="86"/>
      <c r="N26" s="86"/>
      <c r="O26" s="86"/>
      <c r="P26" s="86"/>
      <c r="Q26" s="86"/>
      <c r="R26" s="86"/>
      <c r="S26" s="86"/>
      <c r="T26" s="121"/>
      <c r="U26" s="22"/>
    </row>
    <row r="27" spans="1:22" ht="18.600000000000001" customHeight="1" thickBot="1">
      <c r="A27" s="169"/>
      <c r="B27" s="169"/>
      <c r="C27" s="85" t="s">
        <v>93</v>
      </c>
      <c r="D27" s="85">
        <v>0.05</v>
      </c>
      <c r="E27" s="86"/>
      <c r="F27" s="86">
        <v>3.5</v>
      </c>
      <c r="G27" s="86"/>
      <c r="H27" s="86"/>
      <c r="I27" s="86"/>
      <c r="J27" s="86"/>
      <c r="K27" s="86"/>
      <c r="L27" s="86"/>
      <c r="M27" s="86"/>
      <c r="N27" s="86"/>
      <c r="O27" s="86"/>
      <c r="P27" s="86"/>
      <c r="Q27" s="86"/>
      <c r="R27" s="86"/>
      <c r="S27" s="86"/>
      <c r="T27" s="121"/>
      <c r="U27" s="22"/>
    </row>
    <row r="28" spans="1:22" ht="18.600000000000001" customHeight="1" thickBot="1">
      <c r="A28" s="169"/>
      <c r="B28" s="169"/>
      <c r="C28" s="84" t="s">
        <v>79</v>
      </c>
      <c r="D28" s="85">
        <v>0.15</v>
      </c>
      <c r="E28" s="86"/>
      <c r="F28" s="86"/>
      <c r="G28" s="86"/>
      <c r="H28" s="86">
        <v>3.5</v>
      </c>
      <c r="I28" s="86"/>
      <c r="J28" s="86"/>
      <c r="K28" s="86"/>
      <c r="L28" s="86"/>
      <c r="M28" s="86"/>
      <c r="N28" s="86"/>
      <c r="O28" s="86"/>
      <c r="P28" s="86"/>
      <c r="Q28" s="86"/>
      <c r="R28" s="86"/>
      <c r="S28" s="86"/>
      <c r="T28" s="87"/>
      <c r="U28" s="22"/>
    </row>
    <row r="29" spans="1:22" ht="18.600000000000001" customHeight="1" thickBot="1">
      <c r="A29" s="169"/>
      <c r="B29" s="169"/>
      <c r="C29" s="84" t="s">
        <v>94</v>
      </c>
      <c r="D29" s="85">
        <v>0.3</v>
      </c>
      <c r="E29" s="86"/>
      <c r="F29" s="86"/>
      <c r="G29" s="86"/>
      <c r="H29" s="86"/>
      <c r="I29" s="86"/>
      <c r="J29" s="86"/>
      <c r="K29" s="86">
        <v>2.5</v>
      </c>
      <c r="L29" s="86"/>
      <c r="M29" s="86"/>
      <c r="N29" s="86"/>
      <c r="O29" s="86"/>
      <c r="P29" s="86"/>
      <c r="Q29" s="86"/>
      <c r="R29" s="86"/>
      <c r="S29" s="86"/>
      <c r="T29" s="87"/>
      <c r="U29" s="22"/>
    </row>
    <row r="30" spans="1:22" ht="18.600000000000001" customHeight="1" thickBot="1">
      <c r="A30" s="169"/>
      <c r="B30" s="169"/>
      <c r="C30" s="122" t="s">
        <v>82</v>
      </c>
      <c r="D30" s="85">
        <v>0.2</v>
      </c>
      <c r="E30" s="122"/>
      <c r="F30" s="122"/>
      <c r="G30" s="122"/>
      <c r="H30" s="122"/>
      <c r="I30" s="122"/>
      <c r="J30" s="122"/>
      <c r="K30" s="122"/>
      <c r="L30" s="122"/>
      <c r="M30" s="122"/>
      <c r="N30" s="122"/>
      <c r="O30" s="86">
        <v>2.5</v>
      </c>
      <c r="P30" s="122"/>
      <c r="Q30" s="122"/>
      <c r="R30" s="122"/>
      <c r="S30" s="122"/>
      <c r="T30" s="122"/>
      <c r="U30" s="22"/>
    </row>
    <row r="31" spans="1:22" ht="18.600000000000001" customHeight="1" thickBot="1">
      <c r="A31" s="169" t="s">
        <v>37</v>
      </c>
      <c r="B31" s="169" t="s">
        <v>38</v>
      </c>
      <c r="C31" s="84" t="s">
        <v>91</v>
      </c>
      <c r="D31" s="85">
        <v>0.05</v>
      </c>
      <c r="E31" s="86"/>
      <c r="F31" s="86">
        <v>1.5</v>
      </c>
      <c r="G31" s="86"/>
      <c r="H31" s="86"/>
      <c r="I31" s="86"/>
      <c r="J31" s="86"/>
      <c r="K31" s="86"/>
      <c r="L31" s="86"/>
      <c r="M31" s="86"/>
      <c r="N31" s="86"/>
      <c r="O31" s="86"/>
      <c r="P31" s="86"/>
      <c r="Q31" s="86"/>
      <c r="R31" s="86"/>
      <c r="S31" s="86"/>
      <c r="T31" s="87"/>
      <c r="U31" s="22"/>
    </row>
    <row r="32" spans="1:22" ht="18.600000000000001" customHeight="1" thickBot="1">
      <c r="A32" s="169"/>
      <c r="B32" s="169"/>
      <c r="C32" s="84" t="s">
        <v>92</v>
      </c>
      <c r="D32" s="85">
        <v>0.05</v>
      </c>
      <c r="E32" s="86"/>
      <c r="F32" s="86">
        <v>2.5</v>
      </c>
      <c r="G32" s="86"/>
      <c r="H32" s="86"/>
      <c r="I32" s="86"/>
      <c r="J32" s="86"/>
      <c r="K32" s="86"/>
      <c r="L32" s="86"/>
      <c r="M32" s="86"/>
      <c r="N32" s="86"/>
      <c r="O32" s="86"/>
      <c r="P32" s="86"/>
      <c r="Q32" s="86"/>
      <c r="R32" s="86"/>
      <c r="S32" s="86"/>
      <c r="T32" s="87"/>
      <c r="U32" s="22"/>
    </row>
    <row r="33" spans="1:21" ht="18.600000000000001" customHeight="1" thickBot="1">
      <c r="A33" s="169"/>
      <c r="B33" s="169"/>
      <c r="C33" s="84" t="s">
        <v>93</v>
      </c>
      <c r="D33" s="85">
        <v>0.05</v>
      </c>
      <c r="E33" s="86"/>
      <c r="F33" s="86">
        <v>3.5</v>
      </c>
      <c r="G33" s="86"/>
      <c r="H33" s="86"/>
      <c r="I33" s="86"/>
      <c r="J33" s="86"/>
      <c r="K33" s="86"/>
      <c r="L33" s="86"/>
      <c r="M33" s="86"/>
      <c r="N33" s="86"/>
      <c r="O33" s="86"/>
      <c r="P33" s="86"/>
      <c r="Q33" s="86"/>
      <c r="R33" s="86"/>
      <c r="S33" s="86"/>
      <c r="T33" s="87"/>
      <c r="U33" s="22"/>
    </row>
    <row r="34" spans="1:21" ht="18.600000000000001" customHeight="1" thickBot="1">
      <c r="A34" s="169"/>
      <c r="B34" s="169"/>
      <c r="C34" s="84" t="s">
        <v>79</v>
      </c>
      <c r="D34" s="85">
        <v>0.15</v>
      </c>
      <c r="E34" s="86"/>
      <c r="F34" s="86"/>
      <c r="G34" s="86"/>
      <c r="H34" s="86">
        <v>3.5</v>
      </c>
      <c r="I34" s="86"/>
      <c r="J34" s="86"/>
      <c r="K34" s="86"/>
      <c r="L34" s="86"/>
      <c r="M34" s="86"/>
      <c r="N34" s="86"/>
      <c r="O34" s="86"/>
      <c r="P34" s="86"/>
      <c r="Q34" s="86"/>
      <c r="R34" s="86"/>
      <c r="S34" s="86"/>
      <c r="T34" s="87"/>
      <c r="U34" s="22"/>
    </row>
    <row r="35" spans="1:21" ht="18.600000000000001" customHeight="1" thickBot="1">
      <c r="A35" s="169"/>
      <c r="B35" s="169"/>
      <c r="C35" s="122" t="s">
        <v>94</v>
      </c>
      <c r="D35" s="85">
        <v>0.35</v>
      </c>
      <c r="E35" s="122"/>
      <c r="F35" s="122"/>
      <c r="G35" s="122"/>
      <c r="H35" s="122"/>
      <c r="I35" s="122"/>
      <c r="J35" s="122"/>
      <c r="K35" s="90">
        <v>2.5</v>
      </c>
      <c r="L35" s="90"/>
      <c r="M35" s="122"/>
      <c r="N35" s="122"/>
      <c r="O35" s="122"/>
      <c r="P35" s="122"/>
      <c r="Q35" s="122"/>
      <c r="R35" s="122"/>
      <c r="S35" s="122"/>
      <c r="T35" s="122"/>
      <c r="U35" s="22"/>
    </row>
    <row r="36" spans="1:21" ht="18.600000000000001" customHeight="1" thickBot="1">
      <c r="A36" s="169" t="s">
        <v>39</v>
      </c>
      <c r="B36" s="169" t="s">
        <v>40</v>
      </c>
      <c r="C36" s="84" t="s">
        <v>91</v>
      </c>
      <c r="D36" s="85">
        <v>0.05</v>
      </c>
      <c r="E36" s="86"/>
      <c r="F36" s="86">
        <v>1.5</v>
      </c>
      <c r="G36" s="86"/>
      <c r="H36" s="86"/>
      <c r="I36" s="86"/>
      <c r="J36" s="86"/>
      <c r="K36" s="86"/>
      <c r="L36" s="86"/>
      <c r="M36" s="86"/>
      <c r="N36" s="86"/>
      <c r="O36" s="86"/>
      <c r="P36" s="86"/>
      <c r="Q36" s="86"/>
      <c r="R36" s="86"/>
      <c r="S36" s="86"/>
      <c r="T36" s="87"/>
      <c r="U36" s="22"/>
    </row>
    <row r="37" spans="1:21" ht="18.600000000000001" customHeight="1" thickBot="1">
      <c r="A37" s="169"/>
      <c r="B37" s="169"/>
      <c r="C37" s="84" t="s">
        <v>92</v>
      </c>
      <c r="D37" s="85">
        <v>0.05</v>
      </c>
      <c r="E37" s="86"/>
      <c r="F37" s="86">
        <v>2.5</v>
      </c>
      <c r="G37" s="86"/>
      <c r="H37" s="86"/>
      <c r="I37" s="86"/>
      <c r="J37" s="86"/>
      <c r="K37" s="86"/>
      <c r="L37" s="86"/>
      <c r="M37" s="86"/>
      <c r="N37" s="86"/>
      <c r="O37" s="86"/>
      <c r="P37" s="86"/>
      <c r="Q37" s="86"/>
      <c r="R37" s="86"/>
      <c r="S37" s="86"/>
      <c r="T37" s="87"/>
      <c r="U37" s="22"/>
    </row>
    <row r="38" spans="1:21" ht="18.600000000000001" customHeight="1" thickBot="1">
      <c r="A38" s="169"/>
      <c r="B38" s="169"/>
      <c r="C38" s="84" t="s">
        <v>93</v>
      </c>
      <c r="D38" s="85">
        <v>0.05</v>
      </c>
      <c r="E38" s="86"/>
      <c r="F38" s="86">
        <v>3.5</v>
      </c>
      <c r="G38" s="86"/>
      <c r="H38" s="86"/>
      <c r="I38" s="86"/>
      <c r="J38" s="86"/>
      <c r="K38" s="86"/>
      <c r="L38" s="86"/>
      <c r="M38" s="86"/>
      <c r="N38" s="86"/>
      <c r="O38" s="86"/>
      <c r="P38" s="86"/>
      <c r="Q38" s="86"/>
      <c r="R38" s="86"/>
      <c r="S38" s="86"/>
      <c r="T38" s="87"/>
      <c r="U38" s="22"/>
    </row>
    <row r="39" spans="1:21" ht="18.600000000000001" customHeight="1" thickBot="1">
      <c r="A39" s="169"/>
      <c r="B39" s="169"/>
      <c r="C39" s="84" t="s">
        <v>79</v>
      </c>
      <c r="D39" s="85">
        <v>0.15</v>
      </c>
      <c r="E39" s="86"/>
      <c r="F39" s="86"/>
      <c r="G39" s="86"/>
      <c r="H39" s="86">
        <v>3.5</v>
      </c>
      <c r="I39" s="86"/>
      <c r="J39" s="86"/>
      <c r="K39" s="86"/>
      <c r="L39" s="86"/>
      <c r="M39" s="86"/>
      <c r="N39" s="86"/>
      <c r="O39" s="86"/>
      <c r="P39" s="86"/>
      <c r="Q39" s="86"/>
      <c r="R39" s="86"/>
      <c r="S39" s="86"/>
      <c r="T39" s="87"/>
      <c r="U39" s="22"/>
    </row>
    <row r="40" spans="1:21" ht="18.600000000000001" customHeight="1" thickBot="1">
      <c r="A40" s="169"/>
      <c r="B40" s="169"/>
      <c r="C40" s="122" t="s">
        <v>94</v>
      </c>
      <c r="D40" s="85">
        <v>0.35</v>
      </c>
      <c r="E40" s="90"/>
      <c r="F40" s="90"/>
      <c r="G40" s="90"/>
      <c r="H40" s="90"/>
      <c r="I40" s="90"/>
      <c r="J40" s="90"/>
      <c r="K40" s="86">
        <v>2.5</v>
      </c>
      <c r="L40" s="90"/>
      <c r="M40" s="90"/>
      <c r="N40" s="90"/>
      <c r="O40" s="90"/>
      <c r="P40" s="90"/>
      <c r="Q40" s="90"/>
      <c r="R40" s="90"/>
      <c r="S40" s="90"/>
      <c r="T40" s="90"/>
      <c r="U40" s="22"/>
    </row>
    <row r="41" spans="1:21" ht="18.600000000000001" customHeight="1" thickBot="1">
      <c r="A41" s="168" t="s">
        <v>41</v>
      </c>
      <c r="B41" s="169" t="s">
        <v>42</v>
      </c>
      <c r="C41" s="21" t="s">
        <v>76</v>
      </c>
      <c r="D41" s="4">
        <v>0.15</v>
      </c>
      <c r="E41" s="86">
        <v>2.5</v>
      </c>
      <c r="F41" s="86"/>
      <c r="G41" s="86"/>
      <c r="H41" s="86"/>
      <c r="I41" s="86"/>
      <c r="J41" s="86"/>
      <c r="K41" s="86"/>
      <c r="L41" s="86"/>
      <c r="M41" s="86"/>
      <c r="N41" s="86"/>
      <c r="O41" s="86"/>
      <c r="P41" s="86"/>
      <c r="Q41" s="86"/>
      <c r="R41" s="86"/>
      <c r="S41" s="86"/>
      <c r="T41" s="87"/>
      <c r="U41" s="22"/>
    </row>
    <row r="42" spans="1:21" ht="18.600000000000001" customHeight="1" thickBot="1">
      <c r="A42" s="168"/>
      <c r="B42" s="169"/>
      <c r="C42" s="21" t="s">
        <v>87</v>
      </c>
      <c r="D42" s="4">
        <v>0.1</v>
      </c>
      <c r="E42" s="86">
        <v>2.5</v>
      </c>
      <c r="F42" s="130"/>
      <c r="G42" s="86"/>
      <c r="H42" s="86"/>
      <c r="I42" s="86"/>
      <c r="J42" s="86"/>
      <c r="K42" s="86"/>
      <c r="L42" s="86"/>
      <c r="M42" s="86"/>
      <c r="N42" s="86"/>
      <c r="O42" s="86"/>
      <c r="P42" s="86"/>
      <c r="Q42" s="86"/>
      <c r="R42" s="86"/>
      <c r="S42" s="86"/>
      <c r="T42" s="87"/>
      <c r="U42" s="22"/>
    </row>
    <row r="43" spans="1:21" ht="18.600000000000001" customHeight="1" thickBot="1">
      <c r="A43" s="168"/>
      <c r="B43" s="169"/>
      <c r="C43" s="21" t="s">
        <v>88</v>
      </c>
      <c r="D43" s="4">
        <v>0.1</v>
      </c>
      <c r="E43" s="86">
        <v>2.5</v>
      </c>
      <c r="F43" s="130"/>
      <c r="G43" s="130"/>
      <c r="H43" s="86"/>
      <c r="I43" s="86"/>
      <c r="J43" s="86"/>
      <c r="K43" s="86"/>
      <c r="L43" s="86"/>
      <c r="M43" s="86"/>
      <c r="N43" s="86"/>
      <c r="O43" s="86"/>
      <c r="P43" s="86"/>
      <c r="Q43" s="86"/>
      <c r="R43" s="86"/>
      <c r="S43" s="86"/>
      <c r="T43" s="87"/>
      <c r="U43" s="22"/>
    </row>
    <row r="44" spans="1:21" ht="18.600000000000001" customHeight="1" thickBot="1">
      <c r="A44" s="168"/>
      <c r="B44" s="169"/>
      <c r="C44" s="21" t="s">
        <v>95</v>
      </c>
      <c r="D44" s="4">
        <v>0.3</v>
      </c>
      <c r="E44" s="86"/>
      <c r="F44" s="86"/>
      <c r="G44" s="86"/>
      <c r="H44" s="123"/>
      <c r="I44" s="86">
        <v>2.5</v>
      </c>
      <c r="J44" s="86"/>
      <c r="L44" s="86"/>
      <c r="M44" s="86"/>
      <c r="N44" s="86"/>
      <c r="O44" s="86"/>
      <c r="P44" s="86"/>
      <c r="Q44" s="86"/>
      <c r="R44" s="86"/>
      <c r="S44" s="86"/>
      <c r="T44" s="87"/>
      <c r="U44" s="22"/>
    </row>
    <row r="45" spans="1:21" ht="18.600000000000001" customHeight="1" thickBot="1">
      <c r="A45" s="168"/>
      <c r="B45" s="169"/>
      <c r="C45" s="21" t="s">
        <v>96</v>
      </c>
      <c r="D45" s="4">
        <v>0.25</v>
      </c>
      <c r="E45" s="86"/>
      <c r="F45" s="86"/>
      <c r="G45" s="86"/>
      <c r="H45" s="86"/>
      <c r="I45" s="86"/>
      <c r="J45" s="86"/>
      <c r="K45" s="86"/>
      <c r="L45" s="86">
        <v>2.5</v>
      </c>
      <c r="M45" s="86"/>
      <c r="N45" s="86"/>
      <c r="O45" s="86"/>
      <c r="P45" s="86"/>
      <c r="Q45" s="86"/>
      <c r="R45" s="86"/>
      <c r="S45" s="86"/>
      <c r="T45" s="87"/>
      <c r="U45" s="1"/>
    </row>
    <row r="46" spans="1:21" ht="18.600000000000001" customHeight="1" thickTop="1" thickBot="1">
      <c r="A46" s="168" t="s">
        <v>43</v>
      </c>
      <c r="B46" s="169" t="s">
        <v>44</v>
      </c>
      <c r="C46" s="21" t="s">
        <v>91</v>
      </c>
      <c r="D46" s="4">
        <v>0.05</v>
      </c>
      <c r="E46" s="86"/>
      <c r="F46" s="86">
        <v>2.5</v>
      </c>
      <c r="G46" s="86"/>
      <c r="H46" s="86"/>
      <c r="I46" s="86"/>
      <c r="J46" s="86"/>
      <c r="K46" s="86"/>
      <c r="L46" s="86"/>
      <c r="M46" s="86"/>
      <c r="N46" s="86"/>
      <c r="O46" s="86"/>
      <c r="P46" s="86"/>
      <c r="Q46" s="86"/>
      <c r="R46" s="86"/>
      <c r="S46" s="86"/>
      <c r="T46" s="87"/>
      <c r="U46" s="7"/>
    </row>
    <row r="47" spans="1:21" ht="18.600000000000001" customHeight="1" thickBot="1">
      <c r="A47" s="168"/>
      <c r="B47" s="169"/>
      <c r="C47" s="21" t="s">
        <v>92</v>
      </c>
      <c r="D47" s="4">
        <v>0.05</v>
      </c>
      <c r="E47" s="86"/>
      <c r="F47" s="86">
        <v>2.5</v>
      </c>
      <c r="G47" s="86"/>
      <c r="H47" s="86"/>
      <c r="I47" s="86"/>
      <c r="J47" s="86"/>
      <c r="K47" s="86"/>
      <c r="L47" s="86"/>
      <c r="M47" s="86"/>
      <c r="N47" s="86"/>
      <c r="O47" s="86"/>
      <c r="P47" s="86"/>
      <c r="Q47" s="86"/>
      <c r="R47" s="86"/>
      <c r="S47" s="86"/>
      <c r="T47" s="87"/>
      <c r="U47" s="22"/>
    </row>
    <row r="48" spans="1:21" ht="18.600000000000001" customHeight="1" thickBot="1">
      <c r="A48" s="168"/>
      <c r="B48" s="169"/>
      <c r="C48" s="21" t="s">
        <v>93</v>
      </c>
      <c r="D48" s="4">
        <v>0.05</v>
      </c>
      <c r="E48" s="86"/>
      <c r="F48" s="86">
        <v>2.5</v>
      </c>
      <c r="G48" s="3"/>
      <c r="H48" s="86"/>
      <c r="I48" s="86"/>
      <c r="J48" s="86"/>
      <c r="K48" s="86"/>
      <c r="L48" s="86"/>
      <c r="M48" s="86"/>
      <c r="N48" s="86"/>
      <c r="O48" s="86"/>
      <c r="P48" s="86"/>
      <c r="Q48" s="86"/>
      <c r="R48" s="86"/>
      <c r="S48" s="86"/>
      <c r="T48" s="87"/>
      <c r="U48" s="22"/>
    </row>
    <row r="49" spans="1:22" ht="18.600000000000001" customHeight="1" thickBot="1">
      <c r="A49" s="168"/>
      <c r="B49" s="169"/>
      <c r="C49" s="21" t="s">
        <v>96</v>
      </c>
      <c r="D49" s="4">
        <v>0.25</v>
      </c>
      <c r="E49" s="86"/>
      <c r="F49" s="86"/>
      <c r="G49" s="86"/>
      <c r="H49" s="123"/>
      <c r="I49" s="86"/>
      <c r="J49" s="86"/>
      <c r="K49" s="86"/>
      <c r="L49" s="86">
        <v>2.5</v>
      </c>
      <c r="M49" s="86"/>
      <c r="N49" s="86"/>
      <c r="O49" s="86"/>
      <c r="P49" s="86"/>
      <c r="Q49" s="86"/>
      <c r="R49" s="86"/>
      <c r="S49" s="86"/>
      <c r="T49" s="87"/>
      <c r="U49" s="22"/>
    </row>
    <row r="50" spans="1:22" ht="18.600000000000001" customHeight="1" thickBot="1">
      <c r="A50" s="168"/>
      <c r="B50" s="169"/>
      <c r="C50" s="21" t="s">
        <v>89</v>
      </c>
      <c r="D50" s="4">
        <v>0.15</v>
      </c>
      <c r="E50" s="120"/>
      <c r="F50" s="120"/>
      <c r="G50" s="120"/>
      <c r="H50" s="120"/>
      <c r="I50" s="120"/>
      <c r="J50" s="120"/>
      <c r="K50" s="120"/>
      <c r="L50" s="120"/>
      <c r="M50" s="120"/>
      <c r="N50" s="131">
        <v>2.5</v>
      </c>
      <c r="O50" s="120"/>
      <c r="P50" s="120"/>
      <c r="Q50" s="120"/>
      <c r="R50" s="120"/>
      <c r="S50" s="120"/>
      <c r="T50" s="120"/>
      <c r="U50" s="1"/>
      <c r="V50" s="3" t="s">
        <v>90</v>
      </c>
    </row>
    <row r="51" spans="1:22" ht="18.600000000000001" customHeight="1" thickTop="1" thickBot="1">
      <c r="A51" s="168" t="s">
        <v>45</v>
      </c>
      <c r="B51" s="169" t="s">
        <v>46</v>
      </c>
      <c r="C51" s="21" t="s">
        <v>91</v>
      </c>
      <c r="D51" s="4">
        <v>0.05</v>
      </c>
      <c r="E51" s="86"/>
      <c r="F51" s="86">
        <v>2.5</v>
      </c>
      <c r="G51" s="86"/>
      <c r="H51" s="86"/>
      <c r="I51" s="86"/>
      <c r="J51" s="86"/>
      <c r="K51" s="86"/>
      <c r="L51" s="86"/>
      <c r="M51" s="86"/>
      <c r="N51" s="86"/>
      <c r="O51" s="86"/>
      <c r="P51" s="86"/>
      <c r="Q51" s="86"/>
      <c r="R51" s="86"/>
      <c r="S51" s="86"/>
      <c r="T51" s="87"/>
      <c r="U51" s="7"/>
    </row>
    <row r="52" spans="1:22" ht="18.600000000000001" customHeight="1" thickBot="1">
      <c r="A52" s="168"/>
      <c r="B52" s="169"/>
      <c r="C52" s="21" t="s">
        <v>92</v>
      </c>
      <c r="D52" s="4">
        <v>0.05</v>
      </c>
      <c r="E52" s="86"/>
      <c r="F52" s="86">
        <v>2.5</v>
      </c>
      <c r="G52" s="86"/>
      <c r="H52" s="86"/>
      <c r="I52" s="86"/>
      <c r="J52" s="86"/>
      <c r="K52" s="86"/>
      <c r="L52" s="86"/>
      <c r="M52" s="86"/>
      <c r="N52" s="86"/>
      <c r="O52" s="86"/>
      <c r="P52" s="86"/>
      <c r="Q52" s="86"/>
      <c r="R52" s="86"/>
      <c r="S52" s="86"/>
      <c r="T52" s="87"/>
      <c r="U52" s="22"/>
    </row>
    <row r="53" spans="1:22" ht="18.600000000000001" customHeight="1" thickBot="1">
      <c r="A53" s="168"/>
      <c r="B53" s="169"/>
      <c r="C53" s="21" t="s">
        <v>93</v>
      </c>
      <c r="D53" s="4">
        <v>0.1</v>
      </c>
      <c r="E53" s="86"/>
      <c r="F53" s="86">
        <v>2.5</v>
      </c>
      <c r="G53" s="3"/>
      <c r="H53" s="86"/>
      <c r="I53" s="86"/>
      <c r="J53" s="86"/>
      <c r="K53" s="86"/>
      <c r="L53" s="86"/>
      <c r="M53" s="86"/>
      <c r="N53" s="86"/>
      <c r="O53" s="86"/>
      <c r="P53" s="86"/>
      <c r="Q53" s="86"/>
      <c r="R53" s="86"/>
      <c r="S53" s="86"/>
      <c r="T53" s="87"/>
      <c r="U53" s="22"/>
    </row>
    <row r="54" spans="1:22" ht="18.600000000000001" customHeight="1" thickBot="1">
      <c r="A54" s="168"/>
      <c r="B54" s="169"/>
      <c r="C54" s="21" t="s">
        <v>96</v>
      </c>
      <c r="D54" s="4">
        <v>0.25</v>
      </c>
      <c r="E54" s="86"/>
      <c r="F54" s="86"/>
      <c r="G54" s="86"/>
      <c r="H54" s="123"/>
      <c r="I54" s="86"/>
      <c r="J54" s="86"/>
      <c r="K54" s="86"/>
      <c r="L54" s="86">
        <v>2.5</v>
      </c>
      <c r="M54" s="86"/>
      <c r="N54" s="86"/>
      <c r="O54" s="86"/>
      <c r="P54" s="86"/>
      <c r="Q54" s="86"/>
      <c r="R54" s="86"/>
      <c r="S54" s="86"/>
      <c r="T54" s="87"/>
      <c r="U54" s="22"/>
    </row>
    <row r="55" spans="1:22" ht="18.600000000000001" customHeight="1" thickBot="1">
      <c r="A55" s="168"/>
      <c r="B55" s="169"/>
      <c r="C55" s="21" t="s">
        <v>89</v>
      </c>
      <c r="D55" s="4">
        <v>0.15</v>
      </c>
      <c r="E55" s="120"/>
      <c r="F55" s="120"/>
      <c r="G55" s="120"/>
      <c r="H55" s="120"/>
      <c r="I55" s="120"/>
      <c r="J55" s="120"/>
      <c r="K55" s="120"/>
      <c r="L55" s="120"/>
      <c r="M55" s="120"/>
      <c r="N55" s="131">
        <v>2.5</v>
      </c>
      <c r="O55" s="120"/>
      <c r="P55" s="120"/>
      <c r="Q55" s="120"/>
      <c r="R55" s="120"/>
      <c r="S55" s="120"/>
      <c r="T55" s="120"/>
      <c r="U55" s="1"/>
      <c r="V55" s="3" t="s">
        <v>90</v>
      </c>
    </row>
    <row r="56" spans="1:22" ht="18.600000000000001" customHeight="1" thickTop="1" thickBot="1">
      <c r="A56" s="168" t="s">
        <v>47</v>
      </c>
      <c r="B56" s="169" t="s">
        <v>48</v>
      </c>
      <c r="C56" s="21" t="s">
        <v>91</v>
      </c>
      <c r="D56" s="4">
        <v>0.05</v>
      </c>
      <c r="E56" s="86"/>
      <c r="F56" s="86">
        <v>2.5</v>
      </c>
      <c r="G56" s="86"/>
      <c r="H56" s="86"/>
      <c r="I56" s="86"/>
      <c r="J56" s="86"/>
      <c r="K56" s="86"/>
      <c r="L56" s="86"/>
      <c r="M56" s="86"/>
      <c r="N56" s="86"/>
      <c r="O56" s="86"/>
      <c r="P56" s="86"/>
      <c r="Q56" s="86"/>
      <c r="R56" s="86"/>
      <c r="S56" s="86"/>
      <c r="T56" s="87"/>
      <c r="U56" s="7"/>
    </row>
    <row r="57" spans="1:22" ht="18.600000000000001" customHeight="1" thickBot="1">
      <c r="A57" s="168"/>
      <c r="B57" s="169"/>
      <c r="C57" s="21" t="s">
        <v>92</v>
      </c>
      <c r="D57" s="4">
        <v>0.05</v>
      </c>
      <c r="E57" s="86"/>
      <c r="F57" s="86">
        <v>2.5</v>
      </c>
      <c r="G57" s="86"/>
      <c r="H57" s="86"/>
      <c r="I57" s="86"/>
      <c r="J57" s="86"/>
      <c r="K57" s="86"/>
      <c r="L57" s="86"/>
      <c r="M57" s="86"/>
      <c r="N57" s="86"/>
      <c r="O57" s="86"/>
      <c r="P57" s="86"/>
      <c r="Q57" s="86"/>
      <c r="R57" s="86"/>
      <c r="S57" s="86"/>
      <c r="T57" s="87"/>
      <c r="U57" s="22"/>
    </row>
    <row r="58" spans="1:22" ht="18.600000000000001" customHeight="1" thickBot="1">
      <c r="A58" s="168"/>
      <c r="B58" s="169"/>
      <c r="C58" s="21" t="s">
        <v>93</v>
      </c>
      <c r="D58" s="4">
        <v>0.1</v>
      </c>
      <c r="E58" s="132"/>
      <c r="F58" s="132">
        <v>2.5</v>
      </c>
      <c r="G58" s="3"/>
      <c r="H58" s="132"/>
      <c r="I58" s="132"/>
      <c r="J58" s="86"/>
      <c r="K58" s="86"/>
      <c r="L58" s="86"/>
      <c r="M58" s="86"/>
      <c r="N58" s="86"/>
      <c r="O58" s="86"/>
      <c r="P58" s="86"/>
      <c r="Q58" s="86"/>
      <c r="R58" s="86"/>
      <c r="S58" s="86"/>
      <c r="T58" s="87"/>
      <c r="U58" s="22"/>
    </row>
    <row r="59" spans="1:22" ht="18.600000000000001" customHeight="1" thickBot="1">
      <c r="A59" s="168"/>
      <c r="B59" s="169"/>
      <c r="C59" s="21" t="s">
        <v>96</v>
      </c>
      <c r="D59" s="4">
        <v>0.25</v>
      </c>
      <c r="E59" s="86"/>
      <c r="F59" s="86"/>
      <c r="G59" s="130"/>
      <c r="H59" s="86"/>
      <c r="I59" s="86"/>
      <c r="J59" s="86"/>
      <c r="K59" s="86"/>
      <c r="L59" s="86">
        <v>2.5</v>
      </c>
      <c r="M59" s="86"/>
      <c r="N59" s="86"/>
      <c r="O59" s="86"/>
      <c r="P59" s="86"/>
      <c r="Q59" s="86"/>
      <c r="R59" s="86"/>
      <c r="S59" s="86"/>
      <c r="T59" s="87"/>
      <c r="U59" s="22"/>
    </row>
    <row r="60" spans="1:22" ht="18.600000000000001" customHeight="1" thickBot="1">
      <c r="A60" s="168"/>
      <c r="B60" s="169"/>
      <c r="C60" s="21" t="s">
        <v>89</v>
      </c>
      <c r="D60" s="4">
        <v>0.15</v>
      </c>
      <c r="E60" s="120"/>
      <c r="F60" s="120"/>
      <c r="G60" s="120"/>
      <c r="H60" s="120"/>
      <c r="I60" s="120"/>
      <c r="J60" s="120"/>
      <c r="K60" s="120"/>
      <c r="L60" s="120"/>
      <c r="M60" s="120"/>
      <c r="N60" s="131">
        <v>2.5</v>
      </c>
      <c r="O60" s="120"/>
      <c r="P60" s="120"/>
      <c r="Q60" s="120"/>
      <c r="R60" s="120"/>
      <c r="S60" s="120"/>
      <c r="T60" s="120"/>
      <c r="U60" s="1"/>
      <c r="V60" s="3" t="s">
        <v>90</v>
      </c>
    </row>
    <row r="61" spans="1:22" ht="18.600000000000001" customHeight="1" thickTop="1" thickBot="1">
      <c r="A61" s="168" t="s">
        <v>49</v>
      </c>
      <c r="B61" s="168" t="s">
        <v>50</v>
      </c>
      <c r="C61" s="84" t="s">
        <v>97</v>
      </c>
      <c r="D61" s="85">
        <v>0.05</v>
      </c>
      <c r="E61" s="86"/>
      <c r="F61" s="86"/>
      <c r="G61" s="86">
        <v>2.5</v>
      </c>
      <c r="H61" s="86"/>
      <c r="I61" s="86"/>
      <c r="J61" s="86"/>
      <c r="K61" s="86"/>
      <c r="L61" s="86"/>
      <c r="M61" s="86"/>
      <c r="N61" s="86"/>
      <c r="O61" s="86"/>
      <c r="P61" s="86"/>
      <c r="Q61" s="86"/>
      <c r="R61" s="86"/>
      <c r="S61" s="86"/>
      <c r="T61" s="87"/>
      <c r="U61" s="22"/>
    </row>
    <row r="62" spans="1:22" ht="18.600000000000001" customHeight="1" thickBot="1">
      <c r="A62" s="168"/>
      <c r="B62" s="168"/>
      <c r="C62" s="84" t="s">
        <v>98</v>
      </c>
      <c r="D62" s="85">
        <v>0.05</v>
      </c>
      <c r="E62" s="86"/>
      <c r="F62" s="86"/>
      <c r="G62" s="86">
        <v>2.5</v>
      </c>
      <c r="H62" s="86"/>
      <c r="I62" s="86"/>
      <c r="J62" s="86"/>
      <c r="K62" s="86"/>
      <c r="L62" s="86"/>
      <c r="M62" s="86"/>
      <c r="N62" s="86"/>
      <c r="O62" s="86"/>
      <c r="P62" s="86"/>
      <c r="Q62" s="86"/>
      <c r="R62" s="86"/>
      <c r="S62" s="86"/>
      <c r="T62" s="87"/>
      <c r="U62" s="22"/>
    </row>
    <row r="63" spans="1:22" ht="18.600000000000001" customHeight="1" thickBot="1">
      <c r="A63" s="168"/>
      <c r="B63" s="168"/>
      <c r="C63" s="84" t="s">
        <v>99</v>
      </c>
      <c r="D63" s="85">
        <v>0.1</v>
      </c>
      <c r="E63" s="86"/>
      <c r="F63" s="86"/>
      <c r="G63" s="86">
        <v>2.5</v>
      </c>
      <c r="H63" s="86"/>
      <c r="I63" s="86"/>
      <c r="J63" s="86"/>
      <c r="K63" s="86"/>
      <c r="L63" s="86"/>
      <c r="M63" s="86"/>
      <c r="N63" s="86"/>
      <c r="O63" s="86"/>
      <c r="P63" s="86"/>
      <c r="Q63" s="86"/>
      <c r="R63" s="86"/>
      <c r="S63" s="86"/>
      <c r="T63" s="87"/>
      <c r="U63" s="22"/>
    </row>
    <row r="64" spans="1:22" ht="18.600000000000001" customHeight="1" thickBot="1">
      <c r="A64" s="168"/>
      <c r="B64" s="168"/>
      <c r="C64" s="84" t="s">
        <v>100</v>
      </c>
      <c r="D64" s="85">
        <v>0.2</v>
      </c>
      <c r="E64" s="86"/>
      <c r="F64" s="86"/>
      <c r="G64" s="86"/>
      <c r="H64" s="86"/>
      <c r="I64" s="86"/>
      <c r="J64" s="86"/>
      <c r="K64" s="86"/>
      <c r="L64" s="86"/>
      <c r="M64" s="86">
        <v>3.5</v>
      </c>
      <c r="N64" s="86"/>
      <c r="O64" s="86"/>
      <c r="P64" s="86"/>
      <c r="Q64" s="86"/>
      <c r="R64" s="86"/>
      <c r="S64" s="86"/>
      <c r="T64" s="87"/>
      <c r="U64" s="22"/>
    </row>
    <row r="65" spans="1:22" s="100" customFormat="1" ht="15.95" customHeight="1" thickBot="1">
      <c r="A65" s="168"/>
      <c r="B65" s="168"/>
      <c r="C65" s="95" t="s">
        <v>89</v>
      </c>
      <c r="D65" s="96">
        <v>0.05</v>
      </c>
      <c r="E65" s="97"/>
      <c r="F65" s="97"/>
      <c r="G65" s="97"/>
      <c r="H65" s="97"/>
      <c r="I65" s="97"/>
      <c r="J65" s="97"/>
      <c r="K65" s="97"/>
      <c r="L65" s="97"/>
      <c r="M65" s="97"/>
      <c r="N65" s="97">
        <v>2.5</v>
      </c>
      <c r="O65" s="97"/>
      <c r="P65" s="97"/>
      <c r="Q65" s="97"/>
      <c r="R65" s="97"/>
      <c r="S65" s="97"/>
      <c r="T65" s="98"/>
      <c r="U65" s="99"/>
      <c r="V65" s="100" t="s">
        <v>101</v>
      </c>
    </row>
    <row r="66" spans="1:22" ht="18.600000000000001" customHeight="1" thickBot="1">
      <c r="A66" s="168"/>
      <c r="B66" s="168"/>
      <c r="C66" s="84" t="s">
        <v>102</v>
      </c>
      <c r="D66" s="85">
        <v>0.15</v>
      </c>
      <c r="E66" s="86"/>
      <c r="F66" s="86"/>
      <c r="G66" s="86"/>
      <c r="H66" s="86"/>
      <c r="I66" s="86"/>
      <c r="J66" s="86"/>
      <c r="K66" s="86"/>
      <c r="L66" s="86"/>
      <c r="M66" s="86"/>
      <c r="N66" s="86"/>
      <c r="O66" s="86"/>
      <c r="P66" s="86">
        <v>3.5</v>
      </c>
      <c r="Q66" s="86"/>
      <c r="R66" s="86"/>
      <c r="S66" s="86"/>
      <c r="T66" s="87"/>
      <c r="U66" s="22"/>
    </row>
    <row r="67" spans="1:22" ht="18.600000000000001" customHeight="1" thickBot="1">
      <c r="A67" s="168"/>
      <c r="B67" s="168"/>
      <c r="C67" s="84" t="s">
        <v>103</v>
      </c>
      <c r="D67" s="85">
        <v>0.15</v>
      </c>
      <c r="E67" s="86"/>
      <c r="F67" s="86"/>
      <c r="G67" s="86"/>
      <c r="H67" s="86"/>
      <c r="I67" s="86"/>
      <c r="J67" s="86"/>
      <c r="K67" s="86"/>
      <c r="L67" s="86"/>
      <c r="M67" s="86"/>
      <c r="N67" s="86"/>
      <c r="O67" s="86"/>
      <c r="P67" s="86"/>
      <c r="Q67" s="86">
        <v>3.5</v>
      </c>
      <c r="R67" s="86"/>
      <c r="S67" s="86"/>
      <c r="T67" s="87"/>
      <c r="U67" s="22"/>
    </row>
    <row r="68" spans="1:22" ht="18.600000000000001" customHeight="1" thickBot="1">
      <c r="A68" s="168"/>
      <c r="B68" s="168"/>
      <c r="C68" s="84" t="s">
        <v>104</v>
      </c>
      <c r="D68" s="85">
        <v>0.15</v>
      </c>
      <c r="E68" s="86"/>
      <c r="F68" s="86"/>
      <c r="G68" s="86"/>
      <c r="H68" s="86"/>
      <c r="I68" s="86"/>
      <c r="J68" s="86"/>
      <c r="K68" s="86"/>
      <c r="L68" s="86"/>
      <c r="M68" s="86"/>
      <c r="N68" s="86"/>
      <c r="O68" s="86"/>
      <c r="P68" s="86"/>
      <c r="Q68" s="86"/>
      <c r="R68" s="86">
        <v>3.5</v>
      </c>
      <c r="S68" s="86"/>
      <c r="T68" s="87"/>
      <c r="U68" s="22"/>
    </row>
    <row r="69" spans="1:22" ht="18.600000000000001" customHeight="1" thickBot="1">
      <c r="A69" s="168"/>
      <c r="B69" s="168"/>
      <c r="C69" s="84" t="s">
        <v>105</v>
      </c>
      <c r="D69" s="85">
        <v>0.15</v>
      </c>
      <c r="E69" s="86"/>
      <c r="F69" s="86"/>
      <c r="G69" s="86"/>
      <c r="H69" s="86"/>
      <c r="I69" s="86"/>
      <c r="J69" s="86"/>
      <c r="K69" s="86"/>
      <c r="L69" s="86"/>
      <c r="M69" s="86"/>
      <c r="N69" s="86"/>
      <c r="O69" s="86"/>
      <c r="P69" s="86"/>
      <c r="Q69" s="86"/>
      <c r="R69" s="86"/>
      <c r="S69" s="86">
        <v>3.5</v>
      </c>
      <c r="T69" s="87"/>
      <c r="U69" s="22"/>
    </row>
    <row r="70" spans="1:22" ht="18.600000000000001" customHeight="1" thickBot="1">
      <c r="A70" s="168"/>
      <c r="B70" s="168"/>
      <c r="C70" s="84" t="s">
        <v>106</v>
      </c>
      <c r="D70" s="85">
        <v>0.15</v>
      </c>
      <c r="E70" s="86"/>
      <c r="F70" s="86"/>
      <c r="G70" s="86"/>
      <c r="H70" s="86"/>
      <c r="I70" s="86"/>
      <c r="J70" s="86"/>
      <c r="K70" s="86"/>
      <c r="L70" s="86"/>
      <c r="M70" s="86"/>
      <c r="N70" s="86"/>
      <c r="O70" s="86"/>
      <c r="P70" s="86"/>
      <c r="Q70" s="86"/>
      <c r="R70" s="86"/>
      <c r="S70" s="86"/>
      <c r="T70" s="87">
        <v>3.5</v>
      </c>
      <c r="U70" s="22"/>
    </row>
    <row r="71" spans="1:22" ht="18.600000000000001" customHeight="1" thickBot="1">
      <c r="A71" s="169" t="s">
        <v>51</v>
      </c>
      <c r="B71" s="169" t="s">
        <v>52</v>
      </c>
      <c r="C71" s="84" t="s">
        <v>97</v>
      </c>
      <c r="D71" s="85">
        <v>0.05</v>
      </c>
      <c r="E71" s="86"/>
      <c r="F71" s="86"/>
      <c r="G71" s="86">
        <v>2.5</v>
      </c>
      <c r="H71" s="86"/>
      <c r="I71" s="86"/>
      <c r="J71" s="86"/>
      <c r="K71" s="86"/>
      <c r="L71" s="86"/>
      <c r="M71" s="86"/>
      <c r="N71" s="86"/>
      <c r="O71" s="86"/>
      <c r="P71" s="86"/>
      <c r="Q71" s="86"/>
      <c r="R71" s="86"/>
      <c r="S71" s="86"/>
      <c r="T71" s="87"/>
      <c r="U71" s="22"/>
    </row>
    <row r="72" spans="1:22" ht="18.600000000000001" customHeight="1" thickBot="1">
      <c r="A72" s="169"/>
      <c r="B72" s="169"/>
      <c r="C72" s="84" t="s">
        <v>98</v>
      </c>
      <c r="D72" s="85">
        <v>0.05</v>
      </c>
      <c r="E72" s="86"/>
      <c r="F72" s="86"/>
      <c r="G72" s="86">
        <v>2.5</v>
      </c>
      <c r="H72" s="86"/>
      <c r="I72" s="86"/>
      <c r="J72" s="86"/>
      <c r="K72" s="86"/>
      <c r="L72" s="86"/>
      <c r="M72" s="86"/>
      <c r="N72" s="86"/>
      <c r="O72" s="86"/>
      <c r="P72" s="86"/>
      <c r="Q72" s="86"/>
      <c r="R72" s="86"/>
      <c r="S72" s="86"/>
      <c r="T72" s="87"/>
      <c r="U72" s="22"/>
    </row>
    <row r="73" spans="1:22" ht="18.600000000000001" customHeight="1" thickBot="1">
      <c r="A73" s="169"/>
      <c r="B73" s="169"/>
      <c r="C73" s="84" t="s">
        <v>99</v>
      </c>
      <c r="D73" s="85">
        <v>0.1</v>
      </c>
      <c r="E73" s="86"/>
      <c r="F73" s="86"/>
      <c r="G73" s="86">
        <v>2.5</v>
      </c>
      <c r="H73" s="86"/>
      <c r="I73" s="86"/>
      <c r="J73" s="86"/>
      <c r="K73" s="86"/>
      <c r="L73" s="86"/>
      <c r="M73" s="86"/>
      <c r="N73" s="86"/>
      <c r="O73" s="86"/>
      <c r="P73" s="86"/>
      <c r="Q73" s="86"/>
      <c r="R73" s="86"/>
      <c r="S73" s="86"/>
      <c r="T73" s="87"/>
      <c r="U73" s="22"/>
    </row>
    <row r="74" spans="1:22" ht="18.600000000000001" customHeight="1" thickBot="1">
      <c r="A74" s="169"/>
      <c r="B74" s="169"/>
      <c r="C74" s="84" t="s">
        <v>100</v>
      </c>
      <c r="D74" s="85">
        <v>0.2</v>
      </c>
      <c r="E74" s="86"/>
      <c r="F74" s="86"/>
      <c r="G74" s="86"/>
      <c r="H74" s="86"/>
      <c r="I74" s="86"/>
      <c r="J74" s="86"/>
      <c r="K74" s="86"/>
      <c r="L74" s="86"/>
      <c r="M74" s="86">
        <v>3.5</v>
      </c>
      <c r="N74" s="86"/>
      <c r="O74" s="86"/>
      <c r="P74" s="86"/>
      <c r="Q74" s="86"/>
      <c r="R74" s="86"/>
      <c r="S74" s="86"/>
      <c r="T74" s="87"/>
      <c r="U74" s="22"/>
    </row>
    <row r="75" spans="1:22" s="100" customFormat="1" ht="15.95" customHeight="1" thickBot="1">
      <c r="A75" s="169"/>
      <c r="B75" s="169"/>
      <c r="C75" s="95" t="s">
        <v>89</v>
      </c>
      <c r="D75" s="96">
        <v>0.05</v>
      </c>
      <c r="E75" s="97"/>
      <c r="F75" s="97"/>
      <c r="G75" s="97"/>
      <c r="H75" s="97"/>
      <c r="I75" s="97"/>
      <c r="J75" s="97"/>
      <c r="K75" s="97"/>
      <c r="L75" s="97"/>
      <c r="M75" s="97"/>
      <c r="N75" s="97">
        <v>2.5</v>
      </c>
      <c r="O75" s="97"/>
      <c r="P75" s="97"/>
      <c r="Q75" s="97"/>
      <c r="R75" s="97"/>
      <c r="S75" s="97"/>
      <c r="T75" s="98"/>
      <c r="U75" s="99"/>
      <c r="V75" s="100" t="s">
        <v>101</v>
      </c>
    </row>
    <row r="76" spans="1:22" ht="18.600000000000001" customHeight="1" thickBot="1">
      <c r="A76" s="169"/>
      <c r="B76" s="169"/>
      <c r="C76" s="84" t="s">
        <v>102</v>
      </c>
      <c r="D76" s="85">
        <v>0.15</v>
      </c>
      <c r="E76" s="86"/>
      <c r="F76" s="86"/>
      <c r="G76" s="86"/>
      <c r="H76" s="86"/>
      <c r="I76" s="86"/>
      <c r="J76" s="86"/>
      <c r="K76" s="86"/>
      <c r="L76" s="86"/>
      <c r="M76" s="86"/>
      <c r="N76" s="86"/>
      <c r="O76" s="86"/>
      <c r="P76" s="86">
        <v>3.5</v>
      </c>
      <c r="Q76" s="86"/>
      <c r="R76" s="86"/>
      <c r="S76" s="86"/>
      <c r="T76" s="87"/>
      <c r="U76" s="22"/>
    </row>
    <row r="77" spans="1:22" ht="18.600000000000001" customHeight="1" thickBot="1">
      <c r="A77" s="169"/>
      <c r="B77" s="169"/>
      <c r="C77" s="84" t="s">
        <v>103</v>
      </c>
      <c r="D77" s="85">
        <v>0.15</v>
      </c>
      <c r="E77" s="86"/>
      <c r="F77" s="86"/>
      <c r="G77" s="86"/>
      <c r="H77" s="86"/>
      <c r="I77" s="86"/>
      <c r="J77" s="86"/>
      <c r="K77" s="86"/>
      <c r="L77" s="86"/>
      <c r="M77" s="86"/>
      <c r="N77" s="86"/>
      <c r="O77" s="86"/>
      <c r="P77" s="86"/>
      <c r="Q77" s="86">
        <v>3.5</v>
      </c>
      <c r="R77" s="86"/>
      <c r="S77" s="86"/>
      <c r="T77" s="87"/>
      <c r="U77" s="22"/>
    </row>
    <row r="78" spans="1:22" ht="18.600000000000001" customHeight="1" thickBot="1">
      <c r="A78" s="169"/>
      <c r="B78" s="169"/>
      <c r="C78" s="84" t="s">
        <v>104</v>
      </c>
      <c r="D78" s="85">
        <v>0.15</v>
      </c>
      <c r="E78" s="86"/>
      <c r="F78" s="86"/>
      <c r="G78" s="86"/>
      <c r="H78" s="86"/>
      <c r="I78" s="86"/>
      <c r="J78" s="86"/>
      <c r="K78" s="86"/>
      <c r="L78" s="86"/>
      <c r="M78" s="86"/>
      <c r="N78" s="86"/>
      <c r="O78" s="86"/>
      <c r="P78" s="86"/>
      <c r="Q78" s="86"/>
      <c r="R78" s="86">
        <v>3.5</v>
      </c>
      <c r="S78" s="86"/>
      <c r="T78" s="87"/>
      <c r="U78" s="22"/>
    </row>
    <row r="79" spans="1:22" ht="18.600000000000001" customHeight="1" thickBot="1">
      <c r="A79" s="169"/>
      <c r="B79" s="169"/>
      <c r="C79" s="84" t="s">
        <v>105</v>
      </c>
      <c r="D79" s="85">
        <v>0.15</v>
      </c>
      <c r="E79" s="86"/>
      <c r="F79" s="86"/>
      <c r="G79" s="86"/>
      <c r="H79" s="86"/>
      <c r="I79" s="86"/>
      <c r="J79" s="86"/>
      <c r="K79" s="86"/>
      <c r="L79" s="86"/>
      <c r="M79" s="86"/>
      <c r="N79" s="86"/>
      <c r="O79" s="86"/>
      <c r="P79" s="86"/>
      <c r="Q79" s="86"/>
      <c r="R79" s="86"/>
      <c r="S79" s="86">
        <v>3.5</v>
      </c>
      <c r="T79" s="87"/>
      <c r="U79" s="22"/>
    </row>
    <row r="80" spans="1:22" ht="18.600000000000001" customHeight="1" thickBot="1">
      <c r="A80" s="169"/>
      <c r="B80" s="169"/>
      <c r="C80" s="84" t="s">
        <v>106</v>
      </c>
      <c r="D80" s="85">
        <v>0.15</v>
      </c>
      <c r="E80" s="86"/>
      <c r="F80" s="86"/>
      <c r="G80" s="86"/>
      <c r="H80" s="86"/>
      <c r="I80" s="86"/>
      <c r="J80" s="86"/>
      <c r="K80" s="86"/>
      <c r="L80" s="86"/>
      <c r="M80" s="86"/>
      <c r="N80" s="86"/>
      <c r="O80" s="86"/>
      <c r="P80" s="86"/>
      <c r="Q80" s="86"/>
      <c r="R80" s="86"/>
      <c r="S80" s="86"/>
      <c r="T80" s="87">
        <v>3.5</v>
      </c>
      <c r="U80" s="22"/>
    </row>
    <row r="81" spans="1:22" ht="18.600000000000001" customHeight="1" thickBot="1">
      <c r="A81" s="169" t="s">
        <v>53</v>
      </c>
      <c r="B81" s="169" t="s">
        <v>54</v>
      </c>
      <c r="C81" s="84" t="s">
        <v>97</v>
      </c>
      <c r="D81" s="85">
        <v>0.1</v>
      </c>
      <c r="E81" s="86"/>
      <c r="F81" s="86"/>
      <c r="G81" s="86">
        <v>2.5</v>
      </c>
      <c r="H81" s="86"/>
      <c r="I81" s="86"/>
      <c r="J81" s="86"/>
      <c r="K81" s="86"/>
      <c r="L81" s="86"/>
      <c r="M81" s="86"/>
      <c r="N81" s="86"/>
      <c r="O81" s="86"/>
      <c r="P81" s="86"/>
      <c r="Q81" s="86"/>
      <c r="R81" s="86"/>
      <c r="S81" s="86"/>
      <c r="T81" s="87"/>
      <c r="U81" s="22"/>
    </row>
    <row r="82" spans="1:22" ht="18.600000000000001" customHeight="1" thickBot="1">
      <c r="A82" s="169"/>
      <c r="B82" s="169"/>
      <c r="C82" s="84" t="s">
        <v>98</v>
      </c>
      <c r="D82" s="85">
        <v>0.1</v>
      </c>
      <c r="E82" s="86"/>
      <c r="F82" s="86"/>
      <c r="G82" s="86">
        <v>2.5</v>
      </c>
      <c r="H82" s="86"/>
      <c r="I82" s="86"/>
      <c r="J82" s="86"/>
      <c r="K82" s="86"/>
      <c r="L82" s="86"/>
      <c r="M82" s="86"/>
      <c r="N82" s="86"/>
      <c r="O82" s="86"/>
      <c r="P82" s="86"/>
      <c r="Q82" s="86"/>
      <c r="R82" s="86"/>
      <c r="S82" s="86"/>
      <c r="T82" s="87"/>
      <c r="U82" s="22"/>
    </row>
    <row r="83" spans="1:22" ht="18.600000000000001" customHeight="1" thickBot="1">
      <c r="A83" s="169"/>
      <c r="B83" s="169"/>
      <c r="C83" s="84" t="s">
        <v>100</v>
      </c>
      <c r="D83" s="85">
        <v>0.2</v>
      </c>
      <c r="E83" s="86"/>
      <c r="F83" s="86"/>
      <c r="G83" s="86"/>
      <c r="H83" s="86"/>
      <c r="I83" s="86"/>
      <c r="J83" s="86"/>
      <c r="K83" s="86"/>
      <c r="L83" s="86"/>
      <c r="M83" s="86">
        <v>3.5</v>
      </c>
      <c r="N83" s="86"/>
      <c r="O83" s="86"/>
      <c r="P83" s="86"/>
      <c r="Q83" s="86"/>
      <c r="R83" s="86"/>
      <c r="S83" s="86"/>
      <c r="T83" s="87"/>
      <c r="U83" s="22"/>
    </row>
    <row r="84" spans="1:22" s="100" customFormat="1" ht="15.95" customHeight="1" thickBot="1">
      <c r="A84" s="169"/>
      <c r="B84" s="169"/>
      <c r="C84" s="95" t="s">
        <v>89</v>
      </c>
      <c r="D84" s="96">
        <v>0.05</v>
      </c>
      <c r="E84" s="97"/>
      <c r="F84" s="97"/>
      <c r="G84" s="97"/>
      <c r="H84" s="97"/>
      <c r="I84" s="97"/>
      <c r="J84" s="97"/>
      <c r="K84" s="97"/>
      <c r="L84" s="97"/>
      <c r="M84" s="97"/>
      <c r="N84" s="97">
        <v>2.5</v>
      </c>
      <c r="O84" s="97"/>
      <c r="P84" s="97"/>
      <c r="Q84" s="97"/>
      <c r="R84" s="97"/>
      <c r="S84" s="97"/>
      <c r="T84" s="98"/>
      <c r="U84" s="99"/>
      <c r="V84" s="100" t="s">
        <v>101</v>
      </c>
    </row>
    <row r="85" spans="1:22" ht="18.600000000000001" customHeight="1" thickBot="1">
      <c r="A85" s="169"/>
      <c r="B85" s="169"/>
      <c r="C85" s="84" t="s">
        <v>102</v>
      </c>
      <c r="D85" s="85">
        <v>0.15</v>
      </c>
      <c r="E85" s="86"/>
      <c r="F85" s="86"/>
      <c r="G85" s="86"/>
      <c r="H85" s="86"/>
      <c r="I85" s="86"/>
      <c r="J85" s="86"/>
      <c r="K85" s="86"/>
      <c r="L85" s="86"/>
      <c r="M85" s="86"/>
      <c r="N85" s="86"/>
      <c r="O85" s="86"/>
      <c r="P85" s="86">
        <v>3.5</v>
      </c>
      <c r="Q85" s="86"/>
      <c r="R85" s="86"/>
      <c r="S85" s="86"/>
      <c r="T85" s="87"/>
      <c r="U85" s="22"/>
    </row>
    <row r="86" spans="1:22" ht="18.600000000000001" customHeight="1" thickBot="1">
      <c r="A86" s="169"/>
      <c r="B86" s="169"/>
      <c r="C86" s="84" t="s">
        <v>103</v>
      </c>
      <c r="D86" s="85">
        <v>0.15</v>
      </c>
      <c r="E86" s="86"/>
      <c r="F86" s="86"/>
      <c r="G86" s="86"/>
      <c r="H86" s="86"/>
      <c r="I86" s="86"/>
      <c r="J86" s="86"/>
      <c r="K86" s="86"/>
      <c r="L86" s="86"/>
      <c r="M86" s="86"/>
      <c r="N86" s="86"/>
      <c r="O86" s="86"/>
      <c r="P86" s="86"/>
      <c r="Q86" s="86">
        <v>3.5</v>
      </c>
      <c r="R86" s="86"/>
      <c r="S86" s="86"/>
      <c r="T86" s="87"/>
      <c r="U86" s="22"/>
    </row>
    <row r="87" spans="1:22" ht="18.600000000000001" customHeight="1" thickBot="1">
      <c r="A87" s="169"/>
      <c r="B87" s="169"/>
      <c r="C87" s="84" t="s">
        <v>104</v>
      </c>
      <c r="D87" s="85">
        <v>0.15</v>
      </c>
      <c r="E87" s="86"/>
      <c r="F87" s="86"/>
      <c r="G87" s="86"/>
      <c r="H87" s="86"/>
      <c r="I87" s="86"/>
      <c r="J87" s="86"/>
      <c r="K87" s="86"/>
      <c r="L87" s="86"/>
      <c r="M87" s="86"/>
      <c r="N87" s="86"/>
      <c r="O87" s="86"/>
      <c r="P87" s="86"/>
      <c r="Q87" s="86"/>
      <c r="R87" s="86">
        <v>3.5</v>
      </c>
      <c r="S87" s="86"/>
      <c r="T87" s="87"/>
      <c r="U87" s="22"/>
    </row>
    <row r="88" spans="1:22" ht="18.600000000000001" customHeight="1" thickBot="1">
      <c r="A88" s="169"/>
      <c r="B88" s="169"/>
      <c r="C88" s="84" t="s">
        <v>105</v>
      </c>
      <c r="D88" s="85">
        <v>0.15</v>
      </c>
      <c r="E88" s="86"/>
      <c r="F88" s="86"/>
      <c r="G88" s="86"/>
      <c r="H88" s="86"/>
      <c r="I88" s="86"/>
      <c r="J88" s="86"/>
      <c r="K88" s="86"/>
      <c r="L88" s="86"/>
      <c r="M88" s="86"/>
      <c r="N88" s="86"/>
      <c r="O88" s="86"/>
      <c r="P88" s="86"/>
      <c r="Q88" s="86"/>
      <c r="R88" s="86"/>
      <c r="S88" s="86">
        <v>3.5</v>
      </c>
      <c r="T88" s="87"/>
      <c r="U88" s="22"/>
    </row>
    <row r="89" spans="1:22" ht="18.600000000000001" customHeight="1" thickBot="1">
      <c r="A89" s="169"/>
      <c r="B89" s="169"/>
      <c r="C89" s="84" t="s">
        <v>106</v>
      </c>
      <c r="D89" s="85">
        <v>0.15</v>
      </c>
      <c r="E89" s="86"/>
      <c r="F89" s="86"/>
      <c r="G89" s="86"/>
      <c r="H89" s="86"/>
      <c r="I89" s="86"/>
      <c r="J89" s="86"/>
      <c r="K89" s="86"/>
      <c r="L89" s="86"/>
      <c r="M89" s="86"/>
      <c r="N89" s="86"/>
      <c r="O89" s="86"/>
      <c r="P89" s="86"/>
      <c r="Q89" s="86"/>
      <c r="R89" s="86"/>
      <c r="S89" s="86"/>
      <c r="T89" s="87">
        <v>3.5</v>
      </c>
      <c r="U89" s="22"/>
    </row>
    <row r="90" spans="1:22" ht="18.600000000000001" customHeight="1" thickBot="1">
      <c r="A90" s="169" t="s">
        <v>127</v>
      </c>
      <c r="B90" s="169" t="s">
        <v>56</v>
      </c>
      <c r="C90" s="84" t="s">
        <v>128</v>
      </c>
      <c r="D90" s="85">
        <v>0.05</v>
      </c>
      <c r="E90" s="86"/>
      <c r="F90" s="86"/>
      <c r="G90" s="86">
        <v>2.5</v>
      </c>
      <c r="H90" s="86"/>
      <c r="I90" s="86"/>
      <c r="J90" s="86"/>
      <c r="K90" s="86"/>
      <c r="L90" s="86"/>
      <c r="M90" s="86"/>
      <c r="N90" s="86"/>
      <c r="O90" s="86"/>
      <c r="P90" s="86"/>
      <c r="Q90" s="86"/>
      <c r="R90" s="86"/>
      <c r="S90" s="86"/>
      <c r="T90" s="87"/>
      <c r="U90" s="22"/>
      <c r="V90" s="3" t="s">
        <v>110</v>
      </c>
    </row>
    <row r="91" spans="1:22" ht="18.600000000000001" customHeight="1" thickBot="1">
      <c r="A91" s="169"/>
      <c r="B91" s="169"/>
      <c r="C91" s="84" t="s">
        <v>129</v>
      </c>
      <c r="D91" s="85">
        <v>0.05</v>
      </c>
      <c r="E91" s="86"/>
      <c r="F91" s="86"/>
      <c r="G91" s="86">
        <v>2.5</v>
      </c>
      <c r="H91" s="86"/>
      <c r="I91" s="86"/>
      <c r="J91" s="86"/>
      <c r="K91" s="86"/>
      <c r="L91" s="86"/>
      <c r="M91" s="86"/>
      <c r="N91" s="86"/>
      <c r="O91" s="86"/>
      <c r="P91" s="86"/>
      <c r="Q91" s="86"/>
      <c r="R91" s="86"/>
      <c r="S91" s="86"/>
      <c r="T91" s="87"/>
      <c r="U91" s="22"/>
    </row>
    <row r="92" spans="1:22" ht="18.600000000000001" customHeight="1" thickBot="1">
      <c r="A92" s="169"/>
      <c r="B92" s="169"/>
      <c r="C92" s="84" t="s">
        <v>130</v>
      </c>
      <c r="D92" s="85">
        <v>0.1</v>
      </c>
      <c r="E92" s="86"/>
      <c r="F92" s="86"/>
      <c r="G92" s="86">
        <v>2.5</v>
      </c>
      <c r="H92" s="86"/>
      <c r="I92" s="86"/>
      <c r="J92" s="86"/>
      <c r="K92" s="86"/>
      <c r="L92" s="86"/>
      <c r="M92" s="86"/>
      <c r="N92" s="86"/>
      <c r="O92" s="86"/>
      <c r="P92" s="86"/>
      <c r="Q92" s="86"/>
      <c r="R92" s="86"/>
      <c r="S92" s="86"/>
      <c r="T92" s="87"/>
      <c r="U92" s="22"/>
      <c r="V92" s="3" t="s">
        <v>110</v>
      </c>
    </row>
    <row r="93" spans="1:22" ht="18.600000000000001" customHeight="1" thickBot="1">
      <c r="A93" s="169"/>
      <c r="B93" s="169"/>
      <c r="C93" s="84" t="s">
        <v>95</v>
      </c>
      <c r="D93" s="85">
        <v>0.35</v>
      </c>
      <c r="E93" s="86"/>
      <c r="F93" s="86"/>
      <c r="G93" s="86"/>
      <c r="H93" s="86"/>
      <c r="I93" s="86">
        <v>3.5</v>
      </c>
      <c r="J93" s="86"/>
      <c r="K93" s="86"/>
      <c r="L93" s="86"/>
      <c r="M93" s="86"/>
      <c r="N93" s="86"/>
      <c r="O93" s="86"/>
      <c r="P93" s="86"/>
      <c r="Q93" s="86"/>
      <c r="R93" s="86"/>
      <c r="S93" s="86"/>
      <c r="T93" s="87"/>
      <c r="U93" s="22"/>
    </row>
    <row r="94" spans="1:22" ht="18.600000000000001" customHeight="1" thickBot="1">
      <c r="A94" s="169"/>
      <c r="B94" s="169"/>
      <c r="C94" s="84" t="s">
        <v>100</v>
      </c>
      <c r="D94" s="85">
        <v>0.2</v>
      </c>
      <c r="E94" s="86"/>
      <c r="F94" s="86"/>
      <c r="G94" s="86"/>
      <c r="H94" s="86"/>
      <c r="I94" s="86"/>
      <c r="J94" s="86"/>
      <c r="K94" s="86"/>
      <c r="L94" s="86"/>
      <c r="M94" s="86">
        <v>3.5</v>
      </c>
      <c r="N94" s="86"/>
      <c r="O94" s="86"/>
      <c r="P94" s="86"/>
      <c r="Q94" s="86"/>
      <c r="R94" s="86"/>
      <c r="S94" s="86"/>
      <c r="T94" s="87"/>
      <c r="U94" s="22"/>
    </row>
    <row r="95" spans="1:22" s="100" customFormat="1" ht="15.95" customHeight="1" thickBot="1">
      <c r="A95" s="169"/>
      <c r="B95" s="169"/>
      <c r="C95" s="95" t="s">
        <v>89</v>
      </c>
      <c r="D95" s="96">
        <v>0.05</v>
      </c>
      <c r="E95" s="97"/>
      <c r="F95" s="97"/>
      <c r="G95" s="97"/>
      <c r="H95" s="97"/>
      <c r="I95" s="97"/>
      <c r="J95" s="97"/>
      <c r="K95" s="97"/>
      <c r="L95" s="97"/>
      <c r="M95" s="97"/>
      <c r="N95" s="97">
        <v>2.5</v>
      </c>
      <c r="O95" s="97"/>
      <c r="P95" s="97"/>
      <c r="Q95" s="97"/>
      <c r="R95" s="97"/>
      <c r="S95" s="97"/>
      <c r="T95" s="98"/>
      <c r="U95" s="99"/>
      <c r="V95" s="100" t="s">
        <v>101</v>
      </c>
    </row>
    <row r="96" spans="1:22" ht="18.600000000000001" customHeight="1" thickBot="1">
      <c r="A96" s="169"/>
      <c r="B96" s="169"/>
      <c r="C96" s="84" t="s">
        <v>102</v>
      </c>
      <c r="D96" s="85">
        <v>0.15</v>
      </c>
      <c r="E96" s="86"/>
      <c r="F96" s="86"/>
      <c r="G96" s="86"/>
      <c r="H96" s="86"/>
      <c r="I96" s="86"/>
      <c r="J96" s="86"/>
      <c r="K96" s="86"/>
      <c r="L96" s="86"/>
      <c r="M96" s="86"/>
      <c r="N96" s="86"/>
      <c r="O96" s="86"/>
      <c r="P96" s="86">
        <v>3.5</v>
      </c>
      <c r="Q96" s="86"/>
      <c r="R96" s="86"/>
      <c r="S96" s="86"/>
      <c r="T96" s="87"/>
      <c r="U96" s="22"/>
    </row>
    <row r="97" spans="1:22" ht="18.600000000000001" customHeight="1" thickBot="1">
      <c r="A97" s="169"/>
      <c r="B97" s="169"/>
      <c r="C97" s="84" t="s">
        <v>103</v>
      </c>
      <c r="D97" s="85">
        <v>0.15</v>
      </c>
      <c r="E97" s="86"/>
      <c r="F97" s="86"/>
      <c r="G97" s="86"/>
      <c r="H97" s="86"/>
      <c r="I97" s="86"/>
      <c r="J97" s="86"/>
      <c r="K97" s="86"/>
      <c r="L97" s="86"/>
      <c r="M97" s="86"/>
      <c r="N97" s="86"/>
      <c r="O97" s="86"/>
      <c r="P97" s="86"/>
      <c r="Q97" s="86">
        <v>3.5</v>
      </c>
      <c r="R97" s="86"/>
      <c r="S97" s="86"/>
      <c r="T97" s="87"/>
      <c r="U97" s="22"/>
    </row>
    <row r="98" spans="1:22" ht="18.600000000000001" customHeight="1" thickBot="1">
      <c r="A98" s="169"/>
      <c r="B98" s="169"/>
      <c r="C98" s="84" t="s">
        <v>104</v>
      </c>
      <c r="D98" s="85">
        <v>0.15</v>
      </c>
      <c r="E98" s="86"/>
      <c r="F98" s="86"/>
      <c r="G98" s="86"/>
      <c r="H98" s="86"/>
      <c r="I98" s="86"/>
      <c r="J98" s="86"/>
      <c r="K98" s="86"/>
      <c r="L98" s="86"/>
      <c r="M98" s="86"/>
      <c r="N98" s="86"/>
      <c r="O98" s="86"/>
      <c r="P98" s="86"/>
      <c r="Q98" s="86"/>
      <c r="R98" s="86">
        <v>3.5</v>
      </c>
      <c r="S98" s="86"/>
      <c r="T98" s="87"/>
      <c r="U98" s="22"/>
    </row>
    <row r="99" spans="1:22" ht="18.600000000000001" customHeight="1" thickBot="1">
      <c r="A99" s="169"/>
      <c r="B99" s="169"/>
      <c r="C99" s="84" t="s">
        <v>105</v>
      </c>
      <c r="D99" s="85">
        <v>0.15</v>
      </c>
      <c r="E99" s="86"/>
      <c r="F99" s="86"/>
      <c r="G99" s="86"/>
      <c r="H99" s="86"/>
      <c r="I99" s="86"/>
      <c r="J99" s="86"/>
      <c r="K99" s="86"/>
      <c r="L99" s="86"/>
      <c r="M99" s="86"/>
      <c r="N99" s="86"/>
      <c r="O99" s="86"/>
      <c r="P99" s="86"/>
      <c r="Q99" s="86"/>
      <c r="R99" s="86"/>
      <c r="S99" s="86">
        <v>3.5</v>
      </c>
      <c r="T99" s="87"/>
      <c r="U99" s="22"/>
    </row>
    <row r="100" spans="1:22" ht="18.600000000000001" customHeight="1" thickBot="1">
      <c r="A100" s="169"/>
      <c r="B100" s="169"/>
      <c r="C100" s="84" t="s">
        <v>106</v>
      </c>
      <c r="D100" s="85">
        <v>0.15</v>
      </c>
      <c r="E100" s="86"/>
      <c r="F100" s="86"/>
      <c r="G100" s="86"/>
      <c r="H100" s="86"/>
      <c r="I100" s="86"/>
      <c r="J100" s="86"/>
      <c r="K100" s="86"/>
      <c r="L100" s="86"/>
      <c r="M100" s="86"/>
      <c r="N100" s="86"/>
      <c r="O100" s="86"/>
      <c r="P100" s="86"/>
      <c r="Q100" s="86"/>
      <c r="R100" s="86"/>
      <c r="S100" s="86"/>
      <c r="T100" s="87">
        <v>3.5</v>
      </c>
      <c r="U100" s="22"/>
    </row>
    <row r="101" spans="1:22" ht="18.600000000000001" customHeight="1" thickBot="1">
      <c r="A101" s="170" t="s">
        <v>131</v>
      </c>
      <c r="B101" s="169" t="s">
        <v>58</v>
      </c>
      <c r="C101" s="84" t="s">
        <v>128</v>
      </c>
      <c r="D101" s="85">
        <v>0.1</v>
      </c>
      <c r="E101" s="86"/>
      <c r="F101" s="86"/>
      <c r="G101" s="86">
        <v>2.5</v>
      </c>
      <c r="H101" s="86"/>
      <c r="I101" s="86"/>
      <c r="J101" s="86"/>
      <c r="K101" s="86"/>
      <c r="L101" s="86"/>
      <c r="M101" s="86"/>
      <c r="N101" s="86"/>
      <c r="O101" s="86"/>
      <c r="P101" s="86"/>
      <c r="Q101" s="86"/>
      <c r="R101" s="86"/>
      <c r="S101" s="86"/>
      <c r="T101" s="87"/>
      <c r="U101" s="22"/>
      <c r="V101" s="3" t="s">
        <v>110</v>
      </c>
    </row>
    <row r="102" spans="1:22" ht="18.600000000000001" customHeight="1" thickBot="1">
      <c r="A102" s="170"/>
      <c r="B102" s="169"/>
      <c r="C102" s="84" t="s">
        <v>129</v>
      </c>
      <c r="D102" s="85">
        <v>0.1</v>
      </c>
      <c r="E102" s="86"/>
      <c r="F102" s="86"/>
      <c r="G102" s="86">
        <v>2.5</v>
      </c>
      <c r="H102" s="86"/>
      <c r="I102" s="86"/>
      <c r="J102" s="86"/>
      <c r="K102" s="86"/>
      <c r="L102" s="86"/>
      <c r="M102" s="86"/>
      <c r="N102" s="86"/>
      <c r="O102" s="86"/>
      <c r="P102" s="86"/>
      <c r="Q102" s="86"/>
      <c r="R102" s="86"/>
      <c r="S102" s="86"/>
      <c r="T102" s="87"/>
      <c r="U102" s="22"/>
      <c r="V102" s="3" t="s">
        <v>110</v>
      </c>
    </row>
    <row r="103" spans="1:22" ht="18.600000000000001" customHeight="1" thickBot="1">
      <c r="A103" s="170"/>
      <c r="B103" s="169"/>
      <c r="C103" s="84" t="s">
        <v>95</v>
      </c>
      <c r="D103" s="85">
        <v>0.35</v>
      </c>
      <c r="F103" s="86"/>
      <c r="G103" s="86"/>
      <c r="H103" s="86"/>
      <c r="I103" s="86">
        <v>3.5</v>
      </c>
      <c r="J103" s="86"/>
      <c r="K103" s="86"/>
      <c r="L103" s="86"/>
      <c r="M103" s="86"/>
      <c r="N103" s="86"/>
      <c r="O103" s="86"/>
      <c r="P103" s="86"/>
      <c r="Q103" s="86"/>
      <c r="R103" s="86"/>
      <c r="S103" s="86"/>
      <c r="T103" s="87"/>
      <c r="U103" s="22"/>
    </row>
    <row r="104" spans="1:22" ht="18.600000000000001" customHeight="1" thickBot="1">
      <c r="A104" s="170"/>
      <c r="B104" s="169"/>
      <c r="C104" s="84" t="s">
        <v>100</v>
      </c>
      <c r="D104" s="85">
        <v>0.2</v>
      </c>
      <c r="E104" s="86"/>
      <c r="F104" s="86"/>
      <c r="G104" s="86"/>
      <c r="H104" s="123"/>
      <c r="I104" s="86"/>
      <c r="J104" s="86"/>
      <c r="K104" s="86"/>
      <c r="L104" s="86"/>
      <c r="M104" s="86">
        <v>3.5</v>
      </c>
      <c r="N104" s="86"/>
      <c r="O104" s="86"/>
      <c r="P104" s="86"/>
      <c r="Q104" s="86"/>
      <c r="R104" s="86"/>
      <c r="S104" s="86"/>
      <c r="T104" s="87"/>
      <c r="U104" s="22"/>
    </row>
    <row r="105" spans="1:22" s="100" customFormat="1" ht="15.95" customHeight="1" thickBot="1">
      <c r="A105" s="170"/>
      <c r="B105" s="169"/>
      <c r="C105" s="95" t="s">
        <v>89</v>
      </c>
      <c r="D105" s="96">
        <v>0.05</v>
      </c>
      <c r="E105" s="97"/>
      <c r="F105" s="97"/>
      <c r="G105" s="97"/>
      <c r="H105" s="97"/>
      <c r="I105" s="97"/>
      <c r="J105" s="97"/>
      <c r="K105" s="97"/>
      <c r="L105" s="97"/>
      <c r="M105" s="97"/>
      <c r="N105" s="97">
        <v>2.5</v>
      </c>
      <c r="O105" s="97"/>
      <c r="P105" s="97"/>
      <c r="Q105" s="97"/>
      <c r="R105" s="97"/>
      <c r="S105" s="97"/>
      <c r="T105" s="98"/>
      <c r="U105" s="99"/>
      <c r="V105" s="100" t="s">
        <v>101</v>
      </c>
    </row>
    <row r="106" spans="1:22" ht="18.600000000000001" customHeight="1" thickBot="1">
      <c r="A106" s="170"/>
      <c r="B106" s="169"/>
      <c r="C106" s="84" t="s">
        <v>102</v>
      </c>
      <c r="D106" s="85">
        <v>0.15</v>
      </c>
      <c r="E106" s="86"/>
      <c r="F106" s="86"/>
      <c r="G106" s="86"/>
      <c r="H106" s="86"/>
      <c r="I106" s="86"/>
      <c r="J106" s="86"/>
      <c r="K106" s="86"/>
      <c r="L106" s="86"/>
      <c r="M106" s="86"/>
      <c r="N106" s="86"/>
      <c r="O106" s="86"/>
      <c r="P106" s="86">
        <v>3.5</v>
      </c>
      <c r="Q106" s="86"/>
      <c r="R106" s="86"/>
      <c r="S106" s="86"/>
      <c r="T106" s="87"/>
      <c r="U106" s="22"/>
    </row>
    <row r="107" spans="1:22" ht="18.600000000000001" customHeight="1" thickBot="1">
      <c r="A107" s="170"/>
      <c r="B107" s="169"/>
      <c r="C107" s="84" t="s">
        <v>103</v>
      </c>
      <c r="D107" s="85">
        <v>0.15</v>
      </c>
      <c r="E107" s="86"/>
      <c r="F107" s="86"/>
      <c r="G107" s="86"/>
      <c r="H107" s="86"/>
      <c r="I107" s="86"/>
      <c r="J107" s="86"/>
      <c r="K107" s="86"/>
      <c r="L107" s="86"/>
      <c r="M107" s="86"/>
      <c r="N107" s="86"/>
      <c r="O107" s="86"/>
      <c r="P107" s="86"/>
      <c r="Q107" s="86">
        <v>3.5</v>
      </c>
      <c r="R107" s="86"/>
      <c r="S107" s="86"/>
      <c r="T107" s="87"/>
      <c r="U107" s="22"/>
    </row>
    <row r="108" spans="1:22" ht="18.600000000000001" customHeight="1" thickBot="1">
      <c r="A108" s="170"/>
      <c r="B108" s="169"/>
      <c r="C108" s="84" t="s">
        <v>104</v>
      </c>
      <c r="D108" s="85">
        <v>0.15</v>
      </c>
      <c r="E108" s="86"/>
      <c r="F108" s="86"/>
      <c r="G108" s="86"/>
      <c r="H108" s="86"/>
      <c r="I108" s="86"/>
      <c r="J108" s="86"/>
      <c r="K108" s="86"/>
      <c r="L108" s="86"/>
      <c r="M108" s="86"/>
      <c r="N108" s="86"/>
      <c r="O108" s="86"/>
      <c r="P108" s="86"/>
      <c r="Q108" s="86"/>
      <c r="R108" s="86">
        <v>3.5</v>
      </c>
      <c r="S108" s="86"/>
      <c r="T108" s="87"/>
      <c r="U108" s="22"/>
    </row>
    <row r="109" spans="1:22" ht="18.600000000000001" customHeight="1" thickBot="1">
      <c r="A109" s="170"/>
      <c r="B109" s="169"/>
      <c r="C109" s="84" t="s">
        <v>105</v>
      </c>
      <c r="D109" s="85">
        <v>0.15</v>
      </c>
      <c r="E109" s="86"/>
      <c r="F109" s="86"/>
      <c r="G109" s="86"/>
      <c r="H109" s="86"/>
      <c r="I109" s="86"/>
      <c r="J109" s="86"/>
      <c r="K109" s="86"/>
      <c r="L109" s="86"/>
      <c r="M109" s="86"/>
      <c r="N109" s="86"/>
      <c r="O109" s="86"/>
      <c r="P109" s="86"/>
      <c r="Q109" s="86"/>
      <c r="R109" s="86"/>
      <c r="S109" s="86">
        <v>3.5</v>
      </c>
      <c r="T109" s="87"/>
      <c r="U109" s="22"/>
    </row>
    <row r="110" spans="1:22" ht="18.600000000000001" customHeight="1" thickBot="1">
      <c r="A110" s="170"/>
      <c r="B110" s="169"/>
      <c r="C110" s="84" t="s">
        <v>106</v>
      </c>
      <c r="D110" s="85">
        <v>0.15</v>
      </c>
      <c r="E110" s="86"/>
      <c r="F110" s="86"/>
      <c r="G110" s="86"/>
      <c r="H110" s="86"/>
      <c r="I110" s="86"/>
      <c r="J110" s="86"/>
      <c r="K110" s="86"/>
      <c r="L110" s="86"/>
      <c r="M110" s="86"/>
      <c r="N110" s="86"/>
      <c r="O110" s="86"/>
      <c r="P110" s="86"/>
      <c r="Q110" s="86"/>
      <c r="R110" s="86"/>
      <c r="S110" s="86"/>
      <c r="T110" s="87">
        <v>3.5</v>
      </c>
      <c r="U110" s="22"/>
    </row>
    <row r="111" spans="1:22" ht="18.600000000000001" customHeight="1" thickBot="1">
      <c r="A111" s="170" t="s">
        <v>132</v>
      </c>
      <c r="B111" s="169" t="s">
        <v>133</v>
      </c>
      <c r="C111" s="84" t="s">
        <v>79</v>
      </c>
      <c r="D111" s="89">
        <v>0.05</v>
      </c>
      <c r="E111" s="90"/>
      <c r="F111" s="90"/>
      <c r="G111" s="90"/>
      <c r="H111" s="90">
        <v>3.5</v>
      </c>
      <c r="I111" s="90"/>
      <c r="J111" s="90"/>
      <c r="K111" s="90"/>
      <c r="L111" s="90"/>
      <c r="M111" s="90"/>
      <c r="N111" s="90"/>
      <c r="O111" s="90"/>
      <c r="P111" s="90"/>
      <c r="Q111" s="90"/>
      <c r="R111" s="90"/>
      <c r="S111" s="90"/>
      <c r="T111" s="124"/>
      <c r="U111" s="22"/>
    </row>
    <row r="112" spans="1:22" ht="18.600000000000001" customHeight="1" thickBot="1">
      <c r="A112" s="170"/>
      <c r="B112" s="169"/>
      <c r="C112" s="84" t="s">
        <v>115</v>
      </c>
      <c r="D112" s="89">
        <v>0.15</v>
      </c>
      <c r="E112" s="90"/>
      <c r="F112" s="90"/>
      <c r="G112" s="90"/>
      <c r="H112" s="86">
        <v>4.5</v>
      </c>
      <c r="I112" s="86"/>
      <c r="J112" s="86"/>
      <c r="K112" s="86"/>
      <c r="L112" s="86"/>
      <c r="M112" s="86"/>
      <c r="N112" s="86"/>
      <c r="O112" s="86"/>
      <c r="P112" s="86"/>
      <c r="Q112" s="86"/>
      <c r="R112" s="86"/>
      <c r="S112" s="86"/>
      <c r="T112" s="87"/>
      <c r="U112" s="22"/>
    </row>
    <row r="113" spans="1:21" ht="18.600000000000001" customHeight="1" thickBot="1">
      <c r="A113" s="170"/>
      <c r="B113" s="169"/>
      <c r="C113" s="84" t="s">
        <v>80</v>
      </c>
      <c r="D113" s="89">
        <v>0.4</v>
      </c>
      <c r="E113" s="90"/>
      <c r="F113" s="90"/>
      <c r="G113" s="90"/>
      <c r="H113" s="86"/>
      <c r="I113" s="86"/>
      <c r="J113" s="86">
        <v>4.5</v>
      </c>
      <c r="K113" s="86"/>
      <c r="L113" s="86"/>
      <c r="M113" s="86"/>
      <c r="N113" s="86"/>
      <c r="O113" s="86"/>
      <c r="P113" s="86"/>
      <c r="Q113" s="86"/>
      <c r="R113" s="86"/>
      <c r="S113" s="86"/>
      <c r="T113" s="87"/>
      <c r="U113" s="22"/>
    </row>
    <row r="114" spans="1:21" ht="18.600000000000001" customHeight="1" thickBot="1">
      <c r="A114" s="170"/>
      <c r="B114" s="169"/>
      <c r="C114" s="84" t="s">
        <v>89</v>
      </c>
      <c r="D114" s="89">
        <v>0.1</v>
      </c>
      <c r="E114" s="90"/>
      <c r="F114" s="90"/>
      <c r="G114" s="90"/>
      <c r="H114" s="86"/>
      <c r="I114" s="86"/>
      <c r="J114" s="86"/>
      <c r="K114" s="86"/>
      <c r="L114" s="86"/>
      <c r="M114" s="86"/>
      <c r="N114" s="86">
        <v>2.5</v>
      </c>
      <c r="O114" s="86"/>
      <c r="P114" s="86"/>
      <c r="Q114" s="86"/>
      <c r="R114" s="86"/>
      <c r="S114" s="86"/>
      <c r="T114" s="87"/>
      <c r="U114" s="22"/>
    </row>
    <row r="115" spans="1:21" ht="18.600000000000001" customHeight="1" thickBot="1">
      <c r="A115" s="170"/>
      <c r="B115" s="169"/>
      <c r="C115" s="84" t="s">
        <v>116</v>
      </c>
      <c r="D115" s="89">
        <v>0.1</v>
      </c>
      <c r="E115" s="90"/>
      <c r="F115" s="90"/>
      <c r="G115" s="90"/>
      <c r="H115" s="86"/>
      <c r="I115" s="86"/>
      <c r="J115" s="86"/>
      <c r="K115" s="86"/>
      <c r="L115" s="86"/>
      <c r="M115" s="86"/>
      <c r="N115" s="86">
        <v>2.5</v>
      </c>
      <c r="O115" s="86"/>
      <c r="P115" s="86"/>
      <c r="Q115" s="86"/>
      <c r="R115" s="86"/>
      <c r="S115" s="86"/>
      <c r="T115" s="87"/>
      <c r="U115" s="22"/>
    </row>
    <row r="116" spans="1:21" ht="18.600000000000001" customHeight="1" thickBot="1">
      <c r="A116" s="170"/>
      <c r="B116" s="169"/>
      <c r="C116" s="84" t="s">
        <v>82</v>
      </c>
      <c r="D116" s="89">
        <v>0.2</v>
      </c>
      <c r="E116" s="90"/>
      <c r="F116" s="90"/>
      <c r="G116" s="90"/>
      <c r="H116" s="86"/>
      <c r="I116" s="86"/>
      <c r="J116" s="86"/>
      <c r="K116" s="86"/>
      <c r="L116" s="86"/>
      <c r="M116" s="86"/>
      <c r="N116" s="86"/>
      <c r="O116" s="86">
        <v>2.5</v>
      </c>
      <c r="P116" s="86"/>
      <c r="Q116" s="86"/>
      <c r="R116" s="86"/>
      <c r="S116" s="86"/>
      <c r="T116" s="87"/>
      <c r="U116" s="22"/>
    </row>
    <row r="117" spans="1:21" ht="18.600000000000001" customHeight="1" thickBot="1">
      <c r="A117" s="170"/>
      <c r="B117" s="169"/>
      <c r="C117" s="84" t="s">
        <v>102</v>
      </c>
      <c r="D117" s="89">
        <v>0.25</v>
      </c>
      <c r="E117" s="90"/>
      <c r="F117" s="90"/>
      <c r="G117" s="90"/>
      <c r="H117" s="86"/>
      <c r="I117" s="86"/>
      <c r="J117" s="86"/>
      <c r="K117" s="86"/>
      <c r="L117" s="86"/>
      <c r="M117" s="86"/>
      <c r="N117" s="86"/>
      <c r="O117" s="86"/>
      <c r="P117" s="86">
        <v>3.5</v>
      </c>
      <c r="Q117" s="86"/>
      <c r="R117" s="86"/>
      <c r="S117" s="86"/>
      <c r="T117" s="87"/>
      <c r="U117" s="22"/>
    </row>
    <row r="118" spans="1:21" ht="18.600000000000001" customHeight="1" thickBot="1">
      <c r="A118" s="170"/>
      <c r="B118" s="169"/>
      <c r="C118" s="84" t="s">
        <v>103</v>
      </c>
      <c r="D118" s="89">
        <v>0.25</v>
      </c>
      <c r="E118" s="90"/>
      <c r="F118" s="90"/>
      <c r="G118" s="90"/>
      <c r="H118" s="86"/>
      <c r="I118" s="86"/>
      <c r="J118" s="86"/>
      <c r="K118" s="86"/>
      <c r="L118" s="86"/>
      <c r="M118" s="86"/>
      <c r="N118" s="86"/>
      <c r="O118" s="86"/>
      <c r="P118" s="86"/>
      <c r="Q118" s="86">
        <v>4.5</v>
      </c>
      <c r="R118" s="86"/>
      <c r="S118" s="86"/>
      <c r="T118" s="87"/>
      <c r="U118" s="22"/>
    </row>
    <row r="119" spans="1:21" ht="18.600000000000001" customHeight="1" thickBot="1">
      <c r="A119" s="170"/>
      <c r="B119" s="169"/>
      <c r="C119" s="84" t="s">
        <v>104</v>
      </c>
      <c r="D119" s="89">
        <v>0.25</v>
      </c>
      <c r="E119" s="90"/>
      <c r="F119" s="90"/>
      <c r="G119" s="90"/>
      <c r="H119" s="86"/>
      <c r="I119" s="86"/>
      <c r="J119" s="86"/>
      <c r="K119" s="86"/>
      <c r="L119" s="86"/>
      <c r="M119" s="86"/>
      <c r="N119" s="86"/>
      <c r="O119" s="86"/>
      <c r="P119" s="86"/>
      <c r="Q119" s="86"/>
      <c r="R119" s="86">
        <v>3.5</v>
      </c>
      <c r="S119" s="86"/>
      <c r="T119" s="87"/>
      <c r="U119" s="22"/>
    </row>
    <row r="120" spans="1:21" ht="18.600000000000001" customHeight="1" thickBot="1">
      <c r="A120" s="170"/>
      <c r="B120" s="169"/>
      <c r="C120" s="84" t="s">
        <v>105</v>
      </c>
      <c r="D120" s="89">
        <v>0.25</v>
      </c>
      <c r="E120" s="90"/>
      <c r="F120" s="90"/>
      <c r="G120" s="90"/>
      <c r="H120" s="86"/>
      <c r="I120" s="86"/>
      <c r="J120" s="86"/>
      <c r="K120" s="86"/>
      <c r="L120" s="86"/>
      <c r="M120" s="86"/>
      <c r="N120" s="86"/>
      <c r="O120" s="86"/>
      <c r="P120" s="86"/>
      <c r="Q120" s="86"/>
      <c r="R120" s="86"/>
      <c r="S120" s="86">
        <v>3.5</v>
      </c>
      <c r="T120" s="87"/>
      <c r="U120" s="22"/>
    </row>
    <row r="121" spans="1:21" ht="18.600000000000001" customHeight="1" thickBot="1">
      <c r="A121" s="170"/>
      <c r="B121" s="169"/>
      <c r="C121" s="84" t="s">
        <v>106</v>
      </c>
      <c r="D121" s="89">
        <v>0.25</v>
      </c>
      <c r="E121" s="90"/>
      <c r="F121" s="90"/>
      <c r="G121" s="90"/>
      <c r="H121" s="86"/>
      <c r="I121" s="86"/>
      <c r="J121" s="86"/>
      <c r="K121" s="86"/>
      <c r="L121" s="86"/>
      <c r="M121" s="86"/>
      <c r="N121" s="86"/>
      <c r="O121" s="86"/>
      <c r="P121" s="86"/>
      <c r="Q121" s="86"/>
      <c r="R121" s="86"/>
      <c r="S121" s="86"/>
      <c r="T121" s="86">
        <v>3.5</v>
      </c>
      <c r="U121" s="22"/>
    </row>
    <row r="122" spans="1:21" ht="23.25" customHeight="1" thickBot="1">
      <c r="A122" s="185" t="s">
        <v>25</v>
      </c>
      <c r="B122" s="185"/>
      <c r="C122" s="185" t="s">
        <v>68</v>
      </c>
      <c r="D122" s="185"/>
      <c r="E122" s="85">
        <f t="shared" ref="E122:T122" si="1">SUM($D10:$D40)-SUMIF(E10:E40,"",$D10:$D40)-SUMIF(E10:E40,0,$D10:$D40)+SUM($D41:$D45)-SUMIF(E41:E45,"",$D41:$D45)-SUMIF(E41:E45,0,$D41:$D45)+SUM($D46:$D50)-SUMIF(E46:E50,"",$D46:$D50)-SUMIF(E46:E50,0,$D46:$D50) +SUM($D51:$D55)-SUMIF(E51:E55,"",$D51:$D55)-SUMIF(E51:E55,0,$D51:$D55)+ SUM($D56:$D60)-SUMIF(E56:E60,"", $D56:$D60)-SUMIF(E56:E60,0, $D56:$D60)+ SUM($D61:$D89)-SUMIF(E61:E89,"", $D61:$D89)-SUMIF(E61:E89,0, $D61:$D89) + SUM($D90:$D100)-SUMIF(E90:E100,"", $D90:$D100)-SUMIF(E90:E100,0, $D90:$D100)+ SUM($D101:$D110)-SUMIF(E101:E110,"", $D101:$D110)-SUMIF(E101:E110, 0,$D101:$D110)+ SUM($D111:$D121)-SUMIF(E111:E121,"", $D111:$D121)-SUMIF(E111:E121,0, $D111:$D121)</f>
        <v>0.99999999999999822</v>
      </c>
      <c r="F122" s="85">
        <f t="shared" si="1"/>
        <v>0.99999999999999822</v>
      </c>
      <c r="G122" s="85">
        <f t="shared" si="1"/>
        <v>1.0000000000000009</v>
      </c>
      <c r="H122" s="85">
        <f t="shared" si="1"/>
        <v>0.99999999999999911</v>
      </c>
      <c r="I122" s="85">
        <f t="shared" si="1"/>
        <v>0.99999999999999911</v>
      </c>
      <c r="J122" s="85">
        <f t="shared" si="1"/>
        <v>0.99999999999999867</v>
      </c>
      <c r="K122" s="85">
        <f t="shared" si="1"/>
        <v>1</v>
      </c>
      <c r="L122" s="85">
        <f t="shared" si="1"/>
        <v>1</v>
      </c>
      <c r="M122" s="85">
        <f t="shared" si="1"/>
        <v>1.0000000000000009</v>
      </c>
      <c r="N122" s="85">
        <f t="shared" si="1"/>
        <v>1</v>
      </c>
      <c r="O122" s="85">
        <f t="shared" si="1"/>
        <v>0.99999999999999911</v>
      </c>
      <c r="P122" s="85">
        <f t="shared" si="1"/>
        <v>0.99999999999999956</v>
      </c>
      <c r="Q122" s="85">
        <f t="shared" si="1"/>
        <v>0.99999999999999956</v>
      </c>
      <c r="R122" s="85">
        <f t="shared" si="1"/>
        <v>0.99999999999999956</v>
      </c>
      <c r="S122" s="85">
        <f t="shared" si="1"/>
        <v>0.99999999999999956</v>
      </c>
      <c r="T122" s="85">
        <f t="shared" si="1"/>
        <v>0.99999999999999956</v>
      </c>
      <c r="U122" s="22"/>
    </row>
    <row r="123" spans="1:21" ht="15" customHeight="1" thickBot="1">
      <c r="A123" s="185"/>
      <c r="B123" s="185"/>
      <c r="C123" s="125" t="s">
        <v>117</v>
      </c>
      <c r="D123" s="126"/>
      <c r="E123" s="127">
        <f t="shared" ref="E123:U123" si="2" xml:space="preserve"> SUMPRODUCT(E10:E40, $D10:$D40)+ SUMPRODUCT(E41:E45,$D41:$D45)+ SUMPRODUCT(E46:E50, $D46:$D50)+ SUMPRODUCT(E51:E55,$D51:$D55)+ SUMPRODUCT(E56:E60, $D56:$D60)+ SUMPRODUCT(E61:E89, $D61:$D89)+SUMPRODUCT(E90:E100, $D90:$D100)+SUMPRODUCT(E101:E110,$D101:$D110)+SUMPRODUCT(E111:E121, $D111:$D121)</f>
        <v>2.5</v>
      </c>
      <c r="F123" s="127">
        <f t="shared" si="2"/>
        <v>2.5</v>
      </c>
      <c r="G123" s="127">
        <f t="shared" si="2"/>
        <v>2.5</v>
      </c>
      <c r="H123" s="127">
        <f t="shared" si="2"/>
        <v>3.5</v>
      </c>
      <c r="I123" s="127">
        <f t="shared" si="2"/>
        <v>3.1999999999999997</v>
      </c>
      <c r="J123" s="127">
        <f t="shared" si="2"/>
        <v>3.6</v>
      </c>
      <c r="K123" s="127">
        <f t="shared" si="2"/>
        <v>2.5</v>
      </c>
      <c r="L123" s="127">
        <f t="shared" si="2"/>
        <v>2.5</v>
      </c>
      <c r="M123" s="127">
        <f t="shared" si="2"/>
        <v>3.5000000000000004</v>
      </c>
      <c r="N123" s="127">
        <f t="shared" si="2"/>
        <v>2.5</v>
      </c>
      <c r="O123" s="127">
        <f t="shared" si="2"/>
        <v>2.5</v>
      </c>
      <c r="P123" s="127">
        <f t="shared" si="2"/>
        <v>3.5</v>
      </c>
      <c r="Q123" s="127">
        <f t="shared" si="2"/>
        <v>3.75</v>
      </c>
      <c r="R123" s="127">
        <f t="shared" si="2"/>
        <v>3.5</v>
      </c>
      <c r="S123" s="127">
        <f t="shared" si="2"/>
        <v>3.5</v>
      </c>
      <c r="T123" s="127">
        <f t="shared" si="2"/>
        <v>3.5</v>
      </c>
      <c r="U123" s="12">
        <f t="shared" si="2"/>
        <v>0</v>
      </c>
    </row>
    <row r="124" spans="1:21">
      <c r="A124" s="84"/>
      <c r="B124" s="84"/>
      <c r="C124" s="125"/>
      <c r="D124" s="126"/>
      <c r="E124" s="128">
        <f t="shared" ref="E124:U124" si="3">COUNTA(E10:E121)</f>
        <v>9</v>
      </c>
      <c r="F124" s="128">
        <f t="shared" si="3"/>
        <v>18</v>
      </c>
      <c r="G124" s="128">
        <f t="shared" si="3"/>
        <v>13</v>
      </c>
      <c r="H124" s="128">
        <f t="shared" si="3"/>
        <v>7</v>
      </c>
      <c r="I124" s="128">
        <f t="shared" si="3"/>
        <v>3</v>
      </c>
      <c r="J124" s="128">
        <f t="shared" si="3"/>
        <v>3</v>
      </c>
      <c r="K124" s="128">
        <f t="shared" si="3"/>
        <v>3</v>
      </c>
      <c r="L124" s="128">
        <f t="shared" si="3"/>
        <v>4</v>
      </c>
      <c r="M124" s="128">
        <f t="shared" si="3"/>
        <v>5</v>
      </c>
      <c r="N124" s="128">
        <f t="shared" si="3"/>
        <v>11</v>
      </c>
      <c r="O124" s="128">
        <f t="shared" si="3"/>
        <v>6</v>
      </c>
      <c r="P124" s="128">
        <f t="shared" si="3"/>
        <v>6</v>
      </c>
      <c r="Q124" s="128">
        <f t="shared" si="3"/>
        <v>6</v>
      </c>
      <c r="R124" s="128">
        <f t="shared" si="3"/>
        <v>6</v>
      </c>
      <c r="S124" s="128">
        <f t="shared" si="3"/>
        <v>6</v>
      </c>
      <c r="T124" s="128">
        <f t="shared" si="3"/>
        <v>6</v>
      </c>
      <c r="U124" s="91">
        <f t="shared" si="3"/>
        <v>0</v>
      </c>
    </row>
    <row r="125" spans="1:21" s="13" customFormat="1" ht="39.6" customHeight="1">
      <c r="A125" s="20"/>
      <c r="C125" s="164" t="s">
        <v>118</v>
      </c>
      <c r="D125" s="164"/>
      <c r="E125" s="164"/>
      <c r="F125" s="164"/>
      <c r="G125" s="164"/>
      <c r="H125" s="164"/>
      <c r="I125" s="164"/>
      <c r="J125" s="164"/>
      <c r="K125" s="164"/>
      <c r="L125" s="164"/>
      <c r="M125" s="164"/>
      <c r="N125" s="164"/>
      <c r="O125" s="164"/>
      <c r="P125" s="164"/>
      <c r="Q125" s="164"/>
      <c r="R125" s="164"/>
      <c r="S125" s="164"/>
      <c r="T125" s="164"/>
    </row>
    <row r="126" spans="1:21" s="13" customFormat="1" ht="20.100000000000001" customHeight="1">
      <c r="A126" s="20"/>
      <c r="C126" s="164" t="s">
        <v>119</v>
      </c>
      <c r="D126" s="164"/>
      <c r="E126" s="164"/>
      <c r="F126" s="164"/>
      <c r="G126" s="164"/>
      <c r="H126" s="164"/>
      <c r="I126" s="164"/>
      <c r="J126" s="164"/>
      <c r="K126" s="164"/>
      <c r="L126" s="164"/>
      <c r="M126" s="164"/>
      <c r="N126" s="164"/>
      <c r="O126" s="164"/>
      <c r="P126" s="164"/>
      <c r="Q126" s="164"/>
      <c r="R126" s="164"/>
      <c r="S126" s="164"/>
      <c r="T126" s="164"/>
    </row>
    <row r="127" spans="1:21" s="13" customFormat="1" ht="27.6" customHeight="1">
      <c r="A127" s="20"/>
      <c r="C127" s="163" t="s">
        <v>120</v>
      </c>
      <c r="D127" s="163"/>
      <c r="E127" s="163"/>
      <c r="F127" s="163"/>
      <c r="G127" s="163"/>
      <c r="H127" s="163"/>
      <c r="I127" s="163"/>
      <c r="J127" s="163"/>
      <c r="K127" s="163"/>
      <c r="L127" s="163"/>
      <c r="M127" s="163"/>
      <c r="N127" s="163"/>
      <c r="O127" s="163"/>
      <c r="P127" s="163"/>
      <c r="Q127" s="163"/>
      <c r="R127" s="163"/>
      <c r="S127" s="163"/>
      <c r="T127" s="163"/>
    </row>
    <row r="128" spans="1:21" s="13" customFormat="1" ht="39.6" customHeight="1">
      <c r="A128" s="20"/>
      <c r="C128" s="165" t="s">
        <v>121</v>
      </c>
      <c r="D128" s="165"/>
      <c r="E128" s="165"/>
      <c r="F128" s="165"/>
      <c r="G128" s="165"/>
      <c r="H128" s="165"/>
      <c r="I128" s="165"/>
      <c r="J128" s="165"/>
      <c r="K128" s="165"/>
      <c r="L128" s="165"/>
      <c r="M128" s="165"/>
      <c r="N128" s="165"/>
      <c r="O128" s="165"/>
      <c r="P128" s="165"/>
      <c r="Q128" s="165"/>
      <c r="R128" s="165"/>
      <c r="S128" s="165"/>
      <c r="T128" s="165"/>
    </row>
    <row r="129" spans="1:20" s="13" customFormat="1" ht="39.6" customHeight="1">
      <c r="A129" s="20"/>
      <c r="C129" s="163" t="s">
        <v>122</v>
      </c>
      <c r="D129" s="163"/>
      <c r="E129" s="163"/>
      <c r="F129" s="163"/>
      <c r="G129" s="163"/>
      <c r="H129" s="163"/>
      <c r="I129" s="163"/>
      <c r="J129" s="163"/>
      <c r="K129" s="163"/>
      <c r="L129" s="163"/>
      <c r="M129" s="163"/>
      <c r="N129" s="163"/>
      <c r="O129" s="163"/>
      <c r="P129" s="163"/>
      <c r="Q129" s="163"/>
      <c r="R129" s="163"/>
      <c r="S129" s="163"/>
      <c r="T129" s="163"/>
    </row>
    <row r="130" spans="1:20" s="13" customFormat="1" ht="39.6" customHeight="1">
      <c r="A130" s="20"/>
      <c r="C130" s="165" t="s">
        <v>123</v>
      </c>
      <c r="D130" s="165"/>
      <c r="E130" s="165"/>
      <c r="F130" s="165"/>
      <c r="G130" s="165"/>
      <c r="H130" s="165"/>
      <c r="I130" s="165"/>
      <c r="J130" s="165"/>
      <c r="K130" s="165"/>
      <c r="L130" s="165"/>
      <c r="M130" s="165"/>
      <c r="N130" s="165"/>
      <c r="O130" s="165"/>
      <c r="P130" s="165"/>
      <c r="Q130" s="165"/>
      <c r="R130" s="165"/>
      <c r="S130" s="165"/>
      <c r="T130" s="165"/>
    </row>
    <row r="131" spans="1:20" s="13" customFormat="1" ht="39.6" customHeight="1">
      <c r="A131" s="20"/>
      <c r="C131" s="166" t="s">
        <v>124</v>
      </c>
      <c r="D131" s="166"/>
      <c r="E131" s="166"/>
      <c r="F131" s="166"/>
      <c r="G131" s="166"/>
      <c r="H131" s="166"/>
      <c r="I131" s="166"/>
      <c r="J131" s="166"/>
      <c r="K131" s="166"/>
      <c r="L131" s="166"/>
      <c r="M131" s="166"/>
      <c r="N131" s="166"/>
      <c r="O131" s="166"/>
      <c r="P131" s="166"/>
      <c r="Q131" s="166"/>
      <c r="R131" s="166"/>
      <c r="S131" s="166"/>
      <c r="T131" s="166"/>
    </row>
    <row r="132" spans="1:20" s="13" customFormat="1" ht="39.6" customHeight="1">
      <c r="A132" s="20"/>
      <c r="C132" s="163" t="s">
        <v>125</v>
      </c>
      <c r="D132" s="163"/>
      <c r="E132" s="163"/>
      <c r="F132" s="163"/>
      <c r="G132" s="163"/>
      <c r="H132" s="163"/>
      <c r="I132" s="163"/>
      <c r="J132" s="163"/>
      <c r="K132" s="163"/>
      <c r="L132" s="163"/>
      <c r="M132" s="163"/>
      <c r="N132" s="163"/>
      <c r="O132" s="163"/>
      <c r="P132" s="163"/>
      <c r="Q132" s="163"/>
      <c r="R132" s="163"/>
      <c r="S132" s="163"/>
      <c r="T132" s="163"/>
    </row>
    <row r="133" spans="1:20">
      <c r="E133"/>
      <c r="F133"/>
      <c r="G133"/>
      <c r="H133"/>
      <c r="I133"/>
      <c r="K133"/>
      <c r="L133"/>
      <c r="M133"/>
      <c r="N133"/>
      <c r="O133"/>
      <c r="P133"/>
      <c r="Q133"/>
      <c r="R133"/>
      <c r="S133"/>
      <c r="T133"/>
    </row>
    <row r="134" spans="1:20">
      <c r="E134"/>
      <c r="F134"/>
      <c r="G134"/>
      <c r="H134"/>
      <c r="I134"/>
      <c r="K134"/>
      <c r="L134"/>
      <c r="M134"/>
      <c r="N134"/>
      <c r="O134"/>
      <c r="P134"/>
      <c r="Q134"/>
      <c r="R134"/>
      <c r="S134"/>
      <c r="T134"/>
    </row>
    <row r="135" spans="1:20">
      <c r="E135"/>
      <c r="F135"/>
      <c r="G135"/>
      <c r="H135"/>
      <c r="I135"/>
      <c r="K135"/>
      <c r="L135"/>
      <c r="M135"/>
      <c r="N135"/>
      <c r="O135"/>
      <c r="P135"/>
      <c r="Q135"/>
      <c r="R135"/>
      <c r="S135"/>
      <c r="T135"/>
    </row>
    <row r="136" spans="1:20">
      <c r="E136"/>
      <c r="F136"/>
      <c r="G136"/>
      <c r="H136"/>
      <c r="I136"/>
      <c r="K136"/>
      <c r="L136"/>
      <c r="M136"/>
      <c r="N136"/>
      <c r="O136"/>
      <c r="P136"/>
      <c r="Q136"/>
      <c r="R136"/>
      <c r="S136"/>
      <c r="T136"/>
    </row>
    <row r="137" spans="1:20">
      <c r="E137"/>
      <c r="F137"/>
      <c r="G137"/>
      <c r="H137"/>
      <c r="I137"/>
      <c r="K137"/>
      <c r="L137"/>
      <c r="M137"/>
      <c r="N137"/>
      <c r="O137"/>
      <c r="P137"/>
      <c r="Q137"/>
      <c r="R137"/>
      <c r="S137"/>
      <c r="T137"/>
    </row>
    <row r="138" spans="1:20">
      <c r="E138"/>
      <c r="F138"/>
      <c r="G138"/>
      <c r="H138"/>
      <c r="I138"/>
      <c r="K138"/>
      <c r="L138"/>
      <c r="M138"/>
      <c r="N138"/>
      <c r="O138"/>
      <c r="P138"/>
      <c r="Q138"/>
      <c r="R138"/>
      <c r="S138"/>
      <c r="T138"/>
    </row>
    <row r="139" spans="1:20">
      <c r="E139"/>
      <c r="F139"/>
      <c r="G139"/>
      <c r="H139"/>
      <c r="I139"/>
      <c r="K139"/>
      <c r="L139"/>
      <c r="M139"/>
      <c r="N139"/>
      <c r="O139"/>
      <c r="P139"/>
      <c r="Q139"/>
      <c r="R139"/>
      <c r="S139"/>
      <c r="T139"/>
    </row>
    <row r="140" spans="1:20">
      <c r="E140"/>
      <c r="F140"/>
      <c r="G140"/>
      <c r="H140"/>
      <c r="I140"/>
      <c r="K140"/>
      <c r="L140"/>
      <c r="M140"/>
      <c r="N140"/>
      <c r="O140"/>
      <c r="P140"/>
      <c r="Q140"/>
      <c r="R140"/>
      <c r="S140"/>
      <c r="T140"/>
    </row>
    <row r="141" spans="1:20">
      <c r="E141"/>
      <c r="F141"/>
      <c r="G141"/>
      <c r="H141"/>
      <c r="I141"/>
      <c r="K141"/>
      <c r="L141"/>
      <c r="M141"/>
      <c r="N141"/>
      <c r="O141"/>
      <c r="P141"/>
      <c r="Q141"/>
      <c r="R141"/>
      <c r="S141"/>
      <c r="T141"/>
    </row>
    <row r="142" spans="1:20">
      <c r="E142"/>
      <c r="F142"/>
      <c r="G142"/>
      <c r="H142"/>
      <c r="I142"/>
      <c r="K142"/>
      <c r="L142"/>
      <c r="M142"/>
      <c r="N142"/>
      <c r="O142"/>
      <c r="P142"/>
      <c r="Q142"/>
      <c r="R142"/>
      <c r="S142"/>
      <c r="T142"/>
    </row>
    <row r="143" spans="1:20">
      <c r="E143"/>
      <c r="F143"/>
      <c r="G143"/>
      <c r="H143"/>
      <c r="I143"/>
      <c r="K143"/>
      <c r="L143"/>
      <c r="M143"/>
      <c r="N143"/>
      <c r="O143"/>
      <c r="P143"/>
      <c r="Q143"/>
      <c r="R143"/>
      <c r="S143"/>
      <c r="T143"/>
    </row>
    <row r="144" spans="1:20">
      <c r="E144"/>
      <c r="F144"/>
      <c r="G144"/>
      <c r="H144"/>
      <c r="I144"/>
      <c r="K144"/>
      <c r="L144"/>
      <c r="M144"/>
      <c r="N144"/>
      <c r="O144"/>
      <c r="P144"/>
      <c r="Q144"/>
      <c r="R144"/>
      <c r="S144"/>
      <c r="T144"/>
    </row>
    <row r="145" spans="5:20">
      <c r="E145"/>
      <c r="F145"/>
      <c r="G145"/>
      <c r="H145"/>
      <c r="I145"/>
      <c r="K145"/>
      <c r="L145"/>
      <c r="M145"/>
      <c r="N145"/>
      <c r="O145"/>
      <c r="P145"/>
      <c r="Q145"/>
      <c r="R145"/>
      <c r="S145"/>
      <c r="T145"/>
    </row>
    <row r="146" spans="5:20">
      <c r="E146"/>
      <c r="F146"/>
      <c r="G146"/>
      <c r="H146"/>
      <c r="I146"/>
      <c r="K146"/>
      <c r="L146"/>
      <c r="M146"/>
      <c r="N146"/>
      <c r="O146"/>
      <c r="P146"/>
      <c r="Q146"/>
      <c r="R146"/>
      <c r="S146"/>
      <c r="T146"/>
    </row>
    <row r="147" spans="5:20">
      <c r="E147"/>
      <c r="F147"/>
      <c r="G147"/>
      <c r="H147"/>
      <c r="I147"/>
      <c r="K147"/>
      <c r="L147"/>
      <c r="M147"/>
      <c r="N147"/>
      <c r="O147"/>
      <c r="P147"/>
      <c r="Q147"/>
      <c r="R147"/>
      <c r="S147"/>
      <c r="T147"/>
    </row>
    <row r="148" spans="5:20">
      <c r="E148"/>
      <c r="F148"/>
      <c r="G148"/>
      <c r="H148"/>
      <c r="I148"/>
      <c r="K148"/>
      <c r="L148"/>
      <c r="M148"/>
      <c r="N148"/>
      <c r="O148"/>
      <c r="P148"/>
      <c r="Q148"/>
      <c r="R148"/>
      <c r="S148"/>
      <c r="T148"/>
    </row>
    <row r="149" spans="5:20">
      <c r="E149"/>
      <c r="F149"/>
      <c r="G149"/>
      <c r="H149"/>
      <c r="I149"/>
      <c r="K149"/>
      <c r="L149"/>
      <c r="M149"/>
      <c r="N149"/>
      <c r="O149"/>
      <c r="P149"/>
      <c r="Q149"/>
      <c r="R149"/>
      <c r="S149"/>
      <c r="T149"/>
    </row>
    <row r="150" spans="5:20">
      <c r="E150"/>
      <c r="F150"/>
      <c r="G150"/>
      <c r="H150"/>
      <c r="I150"/>
      <c r="K150"/>
      <c r="L150"/>
      <c r="M150"/>
      <c r="N150"/>
      <c r="O150"/>
      <c r="P150"/>
      <c r="Q150"/>
      <c r="R150"/>
      <c r="S150"/>
      <c r="T150"/>
    </row>
    <row r="151" spans="5:20">
      <c r="E151"/>
      <c r="F151"/>
      <c r="G151"/>
      <c r="H151"/>
      <c r="I151"/>
      <c r="K151"/>
      <c r="L151"/>
      <c r="M151"/>
      <c r="N151"/>
      <c r="O151"/>
      <c r="P151"/>
      <c r="Q151"/>
      <c r="R151"/>
      <c r="S151"/>
      <c r="T151"/>
    </row>
    <row r="152" spans="5:20">
      <c r="E152"/>
      <c r="F152"/>
      <c r="G152"/>
      <c r="H152"/>
      <c r="I152"/>
      <c r="K152"/>
      <c r="L152"/>
      <c r="M152"/>
      <c r="N152"/>
      <c r="O152"/>
      <c r="P152"/>
      <c r="Q152"/>
      <c r="R152"/>
      <c r="S152"/>
      <c r="T152"/>
    </row>
    <row r="153" spans="5:20">
      <c r="E153"/>
      <c r="F153"/>
      <c r="G153"/>
      <c r="H153"/>
      <c r="I153"/>
      <c r="K153"/>
      <c r="L153"/>
      <c r="M153"/>
      <c r="N153"/>
      <c r="O153"/>
      <c r="P153"/>
      <c r="Q153"/>
      <c r="R153"/>
      <c r="S153"/>
      <c r="T153"/>
    </row>
    <row r="154" spans="5:20">
      <c r="E154"/>
      <c r="F154"/>
      <c r="G154"/>
      <c r="H154"/>
      <c r="I154"/>
      <c r="K154"/>
      <c r="L154"/>
      <c r="M154"/>
      <c r="N154"/>
      <c r="O154"/>
      <c r="P154"/>
      <c r="Q154"/>
      <c r="R154"/>
      <c r="S154"/>
      <c r="T154"/>
    </row>
    <row r="155" spans="5:20">
      <c r="E155"/>
      <c r="F155"/>
      <c r="G155"/>
      <c r="H155"/>
      <c r="I155"/>
      <c r="K155"/>
      <c r="L155"/>
      <c r="M155"/>
      <c r="N155"/>
      <c r="O155"/>
      <c r="P155"/>
      <c r="Q155"/>
      <c r="R155"/>
      <c r="S155"/>
      <c r="T155"/>
    </row>
    <row r="156" spans="5:20">
      <c r="E156"/>
      <c r="F156"/>
      <c r="G156"/>
      <c r="H156"/>
      <c r="I156"/>
      <c r="K156"/>
      <c r="L156"/>
      <c r="M156"/>
      <c r="N156"/>
      <c r="O156"/>
      <c r="P156"/>
      <c r="Q156"/>
      <c r="R156"/>
      <c r="S156"/>
      <c r="T156"/>
    </row>
    <row r="157" spans="5:20">
      <c r="E157"/>
      <c r="F157"/>
      <c r="G157"/>
      <c r="H157"/>
      <c r="I157"/>
      <c r="K157"/>
      <c r="L157"/>
      <c r="M157"/>
      <c r="N157"/>
      <c r="O157"/>
      <c r="P157"/>
      <c r="Q157"/>
      <c r="R157"/>
      <c r="S157"/>
      <c r="T157"/>
    </row>
    <row r="158" spans="5:20">
      <c r="E158"/>
      <c r="F158"/>
      <c r="G158"/>
      <c r="H158"/>
      <c r="I158"/>
      <c r="K158"/>
      <c r="L158"/>
      <c r="M158"/>
      <c r="N158"/>
      <c r="O158"/>
      <c r="P158"/>
      <c r="Q158"/>
      <c r="R158"/>
      <c r="S158"/>
      <c r="T158"/>
    </row>
    <row r="159" spans="5:20">
      <c r="E159"/>
      <c r="F159"/>
      <c r="G159"/>
      <c r="H159"/>
      <c r="I159"/>
      <c r="K159"/>
      <c r="L159"/>
      <c r="M159"/>
      <c r="N159"/>
      <c r="O159"/>
      <c r="P159"/>
      <c r="Q159"/>
      <c r="R159"/>
      <c r="S159"/>
      <c r="T159"/>
    </row>
    <row r="160" spans="5:20">
      <c r="E160"/>
      <c r="F160"/>
      <c r="G160"/>
      <c r="H160"/>
      <c r="I160"/>
      <c r="K160"/>
      <c r="L160"/>
      <c r="M160"/>
      <c r="N160"/>
      <c r="O160"/>
      <c r="P160"/>
      <c r="Q160"/>
      <c r="R160"/>
      <c r="S160"/>
      <c r="T160"/>
    </row>
    <row r="161" spans="5:20">
      <c r="E161"/>
      <c r="F161"/>
      <c r="G161"/>
      <c r="H161"/>
      <c r="I161"/>
      <c r="K161"/>
      <c r="L161"/>
      <c r="M161"/>
      <c r="N161"/>
      <c r="O161"/>
      <c r="P161"/>
      <c r="Q161"/>
      <c r="R161"/>
      <c r="S161"/>
      <c r="T161"/>
    </row>
    <row r="162" spans="5:20">
      <c r="E162"/>
      <c r="F162"/>
      <c r="G162"/>
      <c r="H162"/>
      <c r="I162"/>
      <c r="K162"/>
      <c r="L162"/>
      <c r="M162"/>
      <c r="N162"/>
      <c r="O162"/>
      <c r="P162"/>
      <c r="Q162"/>
      <c r="R162"/>
      <c r="S162"/>
      <c r="T162"/>
    </row>
    <row r="163" spans="5:20">
      <c r="E163"/>
      <c r="F163"/>
      <c r="G163"/>
      <c r="H163"/>
      <c r="I163"/>
      <c r="K163"/>
      <c r="L163"/>
      <c r="M163"/>
      <c r="N163"/>
      <c r="O163"/>
      <c r="P163"/>
      <c r="Q163"/>
      <c r="R163"/>
      <c r="S163"/>
      <c r="T163"/>
    </row>
    <row r="164" spans="5:20">
      <c r="E164"/>
      <c r="F164"/>
      <c r="G164"/>
      <c r="H164"/>
      <c r="I164"/>
      <c r="K164"/>
      <c r="L164"/>
      <c r="M164"/>
      <c r="N164"/>
      <c r="O164"/>
      <c r="P164"/>
      <c r="Q164"/>
      <c r="R164"/>
      <c r="S164"/>
      <c r="T164"/>
    </row>
    <row r="165" spans="5:20">
      <c r="E165"/>
      <c r="F165"/>
      <c r="G165"/>
      <c r="H165"/>
      <c r="I165"/>
      <c r="K165"/>
      <c r="L165"/>
      <c r="M165"/>
      <c r="N165"/>
      <c r="O165"/>
      <c r="P165"/>
      <c r="Q165"/>
      <c r="R165"/>
      <c r="S165"/>
      <c r="T165"/>
    </row>
  </sheetData>
  <autoFilter ref="E6:T132" xr:uid="{9F6B7E39-D9AD-084F-99C1-F515BD05E120}"/>
  <mergeCells count="54">
    <mergeCell ref="C131:T131"/>
    <mergeCell ref="C125:T125"/>
    <mergeCell ref="C126:T126"/>
    <mergeCell ref="C127:T127"/>
    <mergeCell ref="A122:B123"/>
    <mergeCell ref="C122:D122"/>
    <mergeCell ref="C128:T128"/>
    <mergeCell ref="C129:T129"/>
    <mergeCell ref="C130:T130"/>
    <mergeCell ref="A90:A100"/>
    <mergeCell ref="B90:B100"/>
    <mergeCell ref="A101:A110"/>
    <mergeCell ref="B101:B110"/>
    <mergeCell ref="A111:A121"/>
    <mergeCell ref="B111:B121"/>
    <mergeCell ref="A61:A70"/>
    <mergeCell ref="B61:B70"/>
    <mergeCell ref="A71:A80"/>
    <mergeCell ref="B71:B80"/>
    <mergeCell ref="A81:A89"/>
    <mergeCell ref="B81:B89"/>
    <mergeCell ref="A46:A50"/>
    <mergeCell ref="B46:B50"/>
    <mergeCell ref="A51:A55"/>
    <mergeCell ref="B51:B55"/>
    <mergeCell ref="A56:A60"/>
    <mergeCell ref="B56:B60"/>
    <mergeCell ref="U6:U7"/>
    <mergeCell ref="C8:C9"/>
    <mergeCell ref="A10:A14"/>
    <mergeCell ref="B10:B14"/>
    <mergeCell ref="A15:A18"/>
    <mergeCell ref="B15:B18"/>
    <mergeCell ref="A5:A9"/>
    <mergeCell ref="B5:B9"/>
    <mergeCell ref="C5:C7"/>
    <mergeCell ref="D5:D7"/>
    <mergeCell ref="E5:T5"/>
    <mergeCell ref="C132:T132"/>
    <mergeCell ref="A1:G3"/>
    <mergeCell ref="H1:P3"/>
    <mergeCell ref="Q1:T1"/>
    <mergeCell ref="Q2:T2"/>
    <mergeCell ref="Q3:T3"/>
    <mergeCell ref="A19:A24"/>
    <mergeCell ref="B19:B24"/>
    <mergeCell ref="A25:A30"/>
    <mergeCell ref="B25:B30"/>
    <mergeCell ref="A31:A35"/>
    <mergeCell ref="B31:B35"/>
    <mergeCell ref="A36:A40"/>
    <mergeCell ref="B36:B40"/>
    <mergeCell ref="A41:A45"/>
    <mergeCell ref="B41:B45"/>
  </mergeCells>
  <phoneticPr fontId="31" type="noConversion"/>
  <conditionalFormatting sqref="C24:D24 E60:T102">
    <cfRule type="notContainsBlanks" priority="2">
      <formula>LEN(TRIM(C24))&gt;0</formula>
    </cfRule>
  </conditionalFormatting>
  <conditionalFormatting sqref="D19:D23 D25:D30 D34">
    <cfRule type="notContainsBlanks" priority="6">
      <formula>LEN(TRIM(D19))&gt;0</formula>
    </cfRule>
  </conditionalFormatting>
  <conditionalFormatting sqref="D36:D63">
    <cfRule type="notContainsBlanks" priority="1">
      <formula>LEN(TRIM(D36))&gt;0</formula>
    </cfRule>
  </conditionalFormatting>
  <conditionalFormatting sqref="D85:D94">
    <cfRule type="notContainsBlanks" priority="3">
      <formula>LEN(TRIM(D85))&gt;0</formula>
    </cfRule>
  </conditionalFormatting>
  <conditionalFormatting sqref="E20:E21 E42:E43 E46:F48">
    <cfRule type="notContainsBlanks" priority="8">
      <formula>LEN(TRIM(E20))&gt;0</formula>
    </cfRule>
  </conditionalFormatting>
  <conditionalFormatting sqref="E51:F53">
    <cfRule type="notContainsBlanks" priority="5">
      <formula>LEN(TRIM(E51))&gt;0</formula>
    </cfRule>
  </conditionalFormatting>
  <conditionalFormatting sqref="E56:F59">
    <cfRule type="notContainsBlanks" priority="4">
      <formula>LEN(TRIM(E56))&gt;0</formula>
    </cfRule>
  </conditionalFormatting>
  <conditionalFormatting sqref="E104:G104">
    <cfRule type="notContainsBlanks" priority="9">
      <formula>LEN(TRIM(E104))&gt;0</formula>
    </cfRule>
  </conditionalFormatting>
  <conditionalFormatting sqref="E10:T19 G20:T21 E22:T25 C25:C27 F26:T26 E27:T34 C30 E36:T41 H42:T43 L44:T44 H45:T48 I49:T49 E50:T50 H51:T53 I54:T54 E55:T55 H56:T59 D66:D74 D77:D83 D96:D104 F103:T103 I104:T104 E105:T121 D106:D121">
    <cfRule type="notContainsBlanks" priority="10">
      <formula>LEN(TRIM(C10))&gt;0</formula>
    </cfRule>
  </conditionalFormatting>
  <conditionalFormatting sqref="G42 I44:J44 E44:G45 G46:G47 E49:G49 G51:G52 E54:G54 G56:G57">
    <cfRule type="notContainsBlanks" priority="7">
      <formula>LEN(TRIM(E42))&gt;0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67AB-555E-EB44-910B-7A589F05FACE}">
  <dimension ref="A1:X134"/>
  <sheetViews>
    <sheetView topLeftCell="A5" workbookViewId="0">
      <selection sqref="A1:XFD1048576"/>
    </sheetView>
  </sheetViews>
  <sheetFormatPr defaultColWidth="8.85546875" defaultRowHeight="15"/>
  <cols>
    <col min="1" max="1" width="3.7109375" style="9" customWidth="1"/>
    <col min="2" max="2" width="5.7109375" style="3" customWidth="1"/>
    <col min="3" max="3" width="6.7109375" style="3" customWidth="1"/>
    <col min="4" max="4" width="6.42578125" style="14" customWidth="1"/>
    <col min="5" max="6" width="7.140625" style="3" customWidth="1"/>
    <col min="7" max="7" width="7.140625" style="78" customWidth="1"/>
    <col min="8" max="15" width="7.140625" style="3" customWidth="1"/>
    <col min="16" max="16" width="7.140625" style="83" customWidth="1"/>
    <col min="17" max="20" width="7.140625" style="3" customWidth="1"/>
    <col min="21" max="21" width="0.7109375" style="3" hidden="1" customWidth="1"/>
    <col min="22" max="16384" width="8.85546875" style="3"/>
  </cols>
  <sheetData>
    <row r="1" spans="1:24" ht="18.600000000000001" customHeight="1">
      <c r="A1" s="148" t="s">
        <v>0</v>
      </c>
      <c r="B1" s="148"/>
      <c r="C1" s="148"/>
      <c r="D1" s="148"/>
      <c r="E1" s="148"/>
      <c r="F1" s="148"/>
      <c r="G1" s="148"/>
      <c r="H1" s="137"/>
      <c r="I1" s="137"/>
      <c r="J1" s="137"/>
      <c r="K1" s="137"/>
      <c r="L1" s="137"/>
      <c r="M1" s="137"/>
      <c r="N1" s="137"/>
      <c r="O1" s="137"/>
      <c r="P1" s="137"/>
      <c r="Q1" s="177" t="s">
        <v>70</v>
      </c>
      <c r="R1" s="178"/>
      <c r="S1" s="178"/>
      <c r="T1" s="179"/>
    </row>
    <row r="2" spans="1:24" ht="18.600000000000001" customHeight="1">
      <c r="A2" s="148"/>
      <c r="B2" s="148"/>
      <c r="C2" s="148"/>
      <c r="D2" s="148"/>
      <c r="E2" s="148"/>
      <c r="F2" s="148"/>
      <c r="G2" s="148"/>
      <c r="H2" s="139"/>
      <c r="I2" s="139"/>
      <c r="J2" s="139"/>
      <c r="K2" s="139"/>
      <c r="L2" s="139"/>
      <c r="M2" s="139"/>
      <c r="N2" s="139"/>
      <c r="O2" s="139"/>
      <c r="P2" s="139"/>
      <c r="Q2" s="180" t="s">
        <v>3</v>
      </c>
      <c r="R2" s="181"/>
      <c r="S2" s="181"/>
      <c r="T2" s="182"/>
    </row>
    <row r="3" spans="1:24" ht="21" customHeight="1">
      <c r="A3" s="183"/>
      <c r="B3" s="184"/>
      <c r="C3" s="184"/>
      <c r="D3" s="184"/>
      <c r="E3" s="184"/>
      <c r="F3" s="184"/>
      <c r="G3" s="184"/>
      <c r="H3" s="141"/>
      <c r="I3" s="141"/>
      <c r="J3" s="141"/>
      <c r="K3" s="141"/>
      <c r="L3" s="141"/>
      <c r="M3" s="141"/>
      <c r="N3" s="141"/>
      <c r="O3" s="141"/>
      <c r="P3" s="141"/>
      <c r="Q3" s="177" t="s">
        <v>71</v>
      </c>
      <c r="R3" s="178"/>
      <c r="S3" s="178"/>
      <c r="T3" s="179"/>
    </row>
    <row r="4" spans="1:24" ht="24.6" customHeight="1" thickBot="1">
      <c r="B4" s="6"/>
      <c r="C4" s="6"/>
      <c r="D4" s="6"/>
      <c r="E4" s="6"/>
      <c r="F4" s="6"/>
      <c r="G4" s="73"/>
      <c r="H4" s="2"/>
      <c r="I4" s="2"/>
      <c r="J4" s="2"/>
      <c r="K4" s="2"/>
      <c r="L4" s="2"/>
      <c r="M4" s="2"/>
      <c r="N4" s="2"/>
      <c r="O4" s="2"/>
      <c r="P4" s="79"/>
      <c r="Q4" s="114"/>
      <c r="R4" s="114"/>
      <c r="S4" s="114"/>
      <c r="T4" s="114"/>
    </row>
    <row r="5" spans="1:24" ht="15" customHeight="1" thickBot="1">
      <c r="A5" s="187" t="s">
        <v>5</v>
      </c>
      <c r="B5" s="187" t="s">
        <v>6</v>
      </c>
      <c r="C5" s="188" t="s">
        <v>72</v>
      </c>
      <c r="D5" s="189" t="s">
        <v>73</v>
      </c>
      <c r="E5" s="190" t="s">
        <v>7</v>
      </c>
      <c r="F5" s="190"/>
      <c r="G5" s="190"/>
      <c r="H5" s="190"/>
      <c r="I5" s="190"/>
      <c r="J5" s="190"/>
      <c r="K5" s="190"/>
      <c r="L5" s="190"/>
      <c r="M5" s="190"/>
      <c r="N5" s="190"/>
      <c r="O5" s="190"/>
      <c r="P5" s="190"/>
      <c r="Q5" s="190"/>
      <c r="R5" s="190"/>
      <c r="S5" s="190"/>
      <c r="T5" s="190"/>
      <c r="U5" s="10"/>
    </row>
    <row r="6" spans="1:24" ht="33" customHeight="1" thickBot="1">
      <c r="A6" s="187"/>
      <c r="B6" s="187"/>
      <c r="C6" s="188"/>
      <c r="D6" s="189"/>
      <c r="E6" s="34" t="s">
        <v>8</v>
      </c>
      <c r="F6" s="34" t="s">
        <v>9</v>
      </c>
      <c r="G6" s="74" t="s">
        <v>10</v>
      </c>
      <c r="H6" s="34" t="s">
        <v>11</v>
      </c>
      <c r="I6" s="34" t="s">
        <v>12</v>
      </c>
      <c r="J6" s="34" t="s">
        <v>13</v>
      </c>
      <c r="K6" s="34" t="s">
        <v>14</v>
      </c>
      <c r="L6" s="34" t="s">
        <v>15</v>
      </c>
      <c r="M6" s="34" t="s">
        <v>16</v>
      </c>
      <c r="N6" s="34" t="s">
        <v>17</v>
      </c>
      <c r="O6" s="34" t="s">
        <v>18</v>
      </c>
      <c r="P6" s="80" t="s">
        <v>19</v>
      </c>
      <c r="Q6" s="34" t="s">
        <v>20</v>
      </c>
      <c r="R6" s="34" t="s">
        <v>21</v>
      </c>
      <c r="S6" s="34" t="s">
        <v>22</v>
      </c>
      <c r="T6" s="34" t="s">
        <v>23</v>
      </c>
      <c r="U6" s="172"/>
    </row>
    <row r="7" spans="1:24" ht="21" customHeight="1" thickBot="1">
      <c r="A7" s="187"/>
      <c r="B7" s="187"/>
      <c r="C7" s="188"/>
      <c r="D7" s="189"/>
      <c r="E7" s="35">
        <v>2.5</v>
      </c>
      <c r="F7" s="35">
        <v>2.5</v>
      </c>
      <c r="G7" s="71">
        <v>2.5</v>
      </c>
      <c r="H7" s="35">
        <v>3.5</v>
      </c>
      <c r="I7" s="35">
        <v>3.5</v>
      </c>
      <c r="J7" s="35">
        <v>3.5</v>
      </c>
      <c r="K7" s="35">
        <v>2.5</v>
      </c>
      <c r="L7" s="35">
        <v>2.5</v>
      </c>
      <c r="M7" s="35">
        <v>2.5</v>
      </c>
      <c r="N7" s="35">
        <v>2.5</v>
      </c>
      <c r="O7" s="35">
        <v>2.5</v>
      </c>
      <c r="P7" s="81">
        <v>3.5</v>
      </c>
      <c r="Q7" s="35">
        <v>3.5</v>
      </c>
      <c r="R7" s="35">
        <v>3.5</v>
      </c>
      <c r="S7" s="35">
        <v>3.5</v>
      </c>
      <c r="T7" s="35">
        <v>3.5</v>
      </c>
      <c r="U7" s="172"/>
    </row>
    <row r="8" spans="1:24" ht="17.100000000000001" customHeight="1" thickBot="1">
      <c r="A8" s="187"/>
      <c r="B8" s="187"/>
      <c r="C8" s="191" t="s">
        <v>25</v>
      </c>
      <c r="D8" s="21" t="s">
        <v>126</v>
      </c>
      <c r="E8" s="4">
        <f t="shared" ref="E8:T11" si="0">E122</f>
        <v>0.99999999999999911</v>
      </c>
      <c r="F8" s="4">
        <f t="shared" si="0"/>
        <v>0.99999999999999911</v>
      </c>
      <c r="G8" s="75">
        <f>G122</f>
        <v>1.6499999999999995</v>
      </c>
      <c r="H8" s="4">
        <f t="shared" si="0"/>
        <v>0.99999999999999867</v>
      </c>
      <c r="I8" s="4">
        <f t="shared" si="0"/>
        <v>0.99999999999999956</v>
      </c>
      <c r="J8" s="4">
        <f t="shared" si="0"/>
        <v>0.99999999999999867</v>
      </c>
      <c r="K8" s="4">
        <f t="shared" si="0"/>
        <v>1</v>
      </c>
      <c r="L8" s="4">
        <f t="shared" si="0"/>
        <v>1</v>
      </c>
      <c r="M8" s="4">
        <f t="shared" si="0"/>
        <v>1.0000000000000009</v>
      </c>
      <c r="N8" s="4">
        <f t="shared" si="0"/>
        <v>1.0000000000000004</v>
      </c>
      <c r="O8" s="4">
        <f t="shared" si="0"/>
        <v>0.99999999999999867</v>
      </c>
      <c r="P8" s="16">
        <f>P122</f>
        <v>1.8499999999999996</v>
      </c>
      <c r="Q8" s="4">
        <f t="shared" si="0"/>
        <v>1</v>
      </c>
      <c r="R8" s="4">
        <f t="shared" si="0"/>
        <v>1</v>
      </c>
      <c r="S8" s="4">
        <f t="shared" si="0"/>
        <v>1</v>
      </c>
      <c r="T8" s="4">
        <f t="shared" si="0"/>
        <v>1</v>
      </c>
      <c r="U8" s="22"/>
    </row>
    <row r="9" spans="1:24" ht="17.100000000000001" customHeight="1" thickBot="1">
      <c r="A9" s="187"/>
      <c r="B9" s="187"/>
      <c r="C9" s="191"/>
      <c r="D9" s="36" t="s">
        <v>75</v>
      </c>
      <c r="E9" s="17">
        <f t="shared" si="0"/>
        <v>2.5</v>
      </c>
      <c r="F9" s="17">
        <f t="shared" si="0"/>
        <v>2.5</v>
      </c>
      <c r="G9" s="68" t="e">
        <f>G123</f>
        <v>#VALUE!</v>
      </c>
      <c r="H9" s="17">
        <f t="shared" si="0"/>
        <v>3.55</v>
      </c>
      <c r="I9" s="17">
        <f t="shared" si="0"/>
        <v>3.5</v>
      </c>
      <c r="J9" s="17">
        <f t="shared" si="0"/>
        <v>3.2</v>
      </c>
      <c r="K9" s="17">
        <f t="shared" si="0"/>
        <v>2.5</v>
      </c>
      <c r="L9" s="17">
        <f t="shared" si="0"/>
        <v>2.5</v>
      </c>
      <c r="M9" s="17">
        <f t="shared" si="0"/>
        <v>2.5</v>
      </c>
      <c r="N9" s="17">
        <f t="shared" si="0"/>
        <v>2.5</v>
      </c>
      <c r="O9" s="17">
        <f t="shared" si="0"/>
        <v>2.5</v>
      </c>
      <c r="P9" s="17">
        <f>P123</f>
        <v>6.4749999999999996</v>
      </c>
      <c r="Q9" s="17">
        <f t="shared" si="0"/>
        <v>3.5</v>
      </c>
      <c r="R9" s="17">
        <f t="shared" si="0"/>
        <v>3.5</v>
      </c>
      <c r="S9" s="17">
        <f t="shared" si="0"/>
        <v>3.5</v>
      </c>
      <c r="T9" s="17">
        <f t="shared" si="0"/>
        <v>3.5</v>
      </c>
      <c r="U9" s="22"/>
    </row>
    <row r="10" spans="1:24" ht="17.100000000000001" customHeight="1" thickBot="1">
      <c r="A10" s="187"/>
      <c r="B10" s="187"/>
      <c r="C10" s="191" t="s">
        <v>26</v>
      </c>
      <c r="D10" s="21" t="s">
        <v>74</v>
      </c>
      <c r="E10" s="4" t="e">
        <f>E124</f>
        <v>#REF!</v>
      </c>
      <c r="F10" s="4" t="e">
        <f t="shared" si="0"/>
        <v>#REF!</v>
      </c>
      <c r="G10" s="75" t="e">
        <f>G124</f>
        <v>#REF!</v>
      </c>
      <c r="H10" s="4" t="e">
        <f t="shared" si="0"/>
        <v>#REF!</v>
      </c>
      <c r="I10" s="4" t="e">
        <f t="shared" si="0"/>
        <v>#REF!</v>
      </c>
      <c r="J10" s="4" t="e">
        <f t="shared" si="0"/>
        <v>#REF!</v>
      </c>
      <c r="K10" s="4" t="e">
        <f t="shared" si="0"/>
        <v>#REF!</v>
      </c>
      <c r="L10" s="4" t="e">
        <f t="shared" si="0"/>
        <v>#REF!</v>
      </c>
      <c r="M10" s="4" t="e">
        <f t="shared" si="0"/>
        <v>#REF!</v>
      </c>
      <c r="N10" s="4" t="e">
        <f t="shared" si="0"/>
        <v>#REF!</v>
      </c>
      <c r="O10" s="4" t="e">
        <f>O124</f>
        <v>#REF!</v>
      </c>
      <c r="P10" s="16" t="e">
        <f>P124</f>
        <v>#REF!</v>
      </c>
      <c r="Q10" s="4" t="e">
        <f t="shared" si="0"/>
        <v>#REF!</v>
      </c>
      <c r="R10" s="4" t="e">
        <f t="shared" si="0"/>
        <v>#REF!</v>
      </c>
      <c r="S10" s="4" t="e">
        <f t="shared" si="0"/>
        <v>#REF!</v>
      </c>
      <c r="T10" s="4" t="e">
        <f t="shared" si="0"/>
        <v>#REF!</v>
      </c>
      <c r="U10" s="22"/>
    </row>
    <row r="11" spans="1:24" ht="17.100000000000001" customHeight="1" thickBot="1">
      <c r="A11" s="187"/>
      <c r="B11" s="187"/>
      <c r="C11" s="191"/>
      <c r="D11" s="36" t="s">
        <v>75</v>
      </c>
      <c r="E11" s="17" t="e">
        <f>E125</f>
        <v>#REF!</v>
      </c>
      <c r="F11" s="17" t="e">
        <f t="shared" si="0"/>
        <v>#REF!</v>
      </c>
      <c r="G11" s="68" t="e">
        <f>G125</f>
        <v>#REF!</v>
      </c>
      <c r="H11" s="17" t="e">
        <f t="shared" si="0"/>
        <v>#REF!</v>
      </c>
      <c r="I11" s="17" t="e">
        <f t="shared" si="0"/>
        <v>#REF!</v>
      </c>
      <c r="J11" s="17" t="e">
        <f t="shared" si="0"/>
        <v>#REF!</v>
      </c>
      <c r="K11" s="17" t="e">
        <f t="shared" si="0"/>
        <v>#REF!</v>
      </c>
      <c r="L11" s="17" t="e">
        <f t="shared" si="0"/>
        <v>#REF!</v>
      </c>
      <c r="M11" s="17" t="e">
        <f t="shared" si="0"/>
        <v>#REF!</v>
      </c>
      <c r="N11" s="17" t="e">
        <f t="shared" si="0"/>
        <v>#REF!</v>
      </c>
      <c r="O11" s="17" t="e">
        <f>O125</f>
        <v>#REF!</v>
      </c>
      <c r="P11" s="17" t="e">
        <f>P125</f>
        <v>#REF!</v>
      </c>
      <c r="Q11" s="17" t="e">
        <f t="shared" si="0"/>
        <v>#REF!</v>
      </c>
      <c r="R11" s="17" t="e">
        <f t="shared" si="0"/>
        <v>#REF!</v>
      </c>
      <c r="S11" s="17" t="e">
        <f t="shared" si="0"/>
        <v>#REF!</v>
      </c>
      <c r="T11" s="17" t="e">
        <f t="shared" si="0"/>
        <v>#REF!</v>
      </c>
      <c r="U11" s="22"/>
    </row>
    <row r="12" spans="1:24" ht="18.600000000000001" customHeight="1" thickBot="1">
      <c r="A12" s="192" t="s">
        <v>27</v>
      </c>
      <c r="B12" s="192" t="s">
        <v>28</v>
      </c>
      <c r="C12" s="15" t="s">
        <v>76</v>
      </c>
      <c r="D12" s="16">
        <v>0.1</v>
      </c>
      <c r="E12" s="17">
        <v>2.5</v>
      </c>
      <c r="F12" s="17"/>
      <c r="G12" s="68"/>
      <c r="H12" s="17"/>
      <c r="I12" s="17"/>
      <c r="J12" s="17"/>
      <c r="K12" s="17"/>
      <c r="L12" s="17"/>
      <c r="M12" s="17"/>
      <c r="N12" s="17"/>
      <c r="O12" s="17"/>
      <c r="P12" s="17"/>
      <c r="Q12" s="17"/>
      <c r="R12" s="17"/>
      <c r="S12" s="17"/>
      <c r="T12" s="17"/>
      <c r="U12" s="22"/>
    </row>
    <row r="13" spans="1:24" ht="18.600000000000001" customHeight="1" thickBot="1">
      <c r="A13" s="192"/>
      <c r="B13" s="192"/>
      <c r="C13" s="21" t="s">
        <v>77</v>
      </c>
      <c r="D13" s="4">
        <v>0.1</v>
      </c>
      <c r="E13" s="5">
        <v>2.5</v>
      </c>
      <c r="F13" s="5"/>
      <c r="G13" s="68"/>
      <c r="H13" s="5"/>
      <c r="I13" s="5"/>
      <c r="J13" s="5"/>
      <c r="K13" s="5"/>
      <c r="L13" s="5"/>
      <c r="M13" s="5"/>
      <c r="N13" s="5"/>
      <c r="O13" s="5"/>
      <c r="P13" s="17"/>
      <c r="Q13" s="5"/>
      <c r="R13" s="5"/>
      <c r="S13" s="5"/>
      <c r="T13" s="5"/>
      <c r="U13" s="22"/>
      <c r="X13" s="24"/>
    </row>
    <row r="14" spans="1:24" ht="18.600000000000001" customHeight="1" thickBot="1">
      <c r="A14" s="192"/>
      <c r="B14" s="192"/>
      <c r="C14" s="21" t="s">
        <v>78</v>
      </c>
      <c r="D14" s="4">
        <v>0.1</v>
      </c>
      <c r="E14" s="5">
        <v>2.5</v>
      </c>
      <c r="F14" s="5"/>
      <c r="G14" s="68"/>
      <c r="H14" s="5"/>
      <c r="I14" s="5"/>
      <c r="J14" s="5"/>
      <c r="K14" s="5"/>
      <c r="L14" s="5"/>
      <c r="M14" s="5"/>
      <c r="N14" s="5"/>
      <c r="O14" s="5"/>
      <c r="P14" s="17"/>
      <c r="Q14" s="5"/>
      <c r="R14" s="5"/>
      <c r="S14" s="5"/>
      <c r="T14" s="5"/>
      <c r="U14" s="22"/>
    </row>
    <row r="15" spans="1:24" ht="18.600000000000001" customHeight="1" thickBot="1">
      <c r="A15" s="192"/>
      <c r="B15" s="192"/>
      <c r="C15" s="21" t="s">
        <v>79</v>
      </c>
      <c r="D15" s="4">
        <v>0.15</v>
      </c>
      <c r="E15" s="5"/>
      <c r="F15" s="5"/>
      <c r="G15" s="68"/>
      <c r="H15" s="5">
        <v>2.5</v>
      </c>
      <c r="I15" s="5"/>
      <c r="J15" s="5"/>
      <c r="K15" s="5"/>
      <c r="L15" s="5"/>
      <c r="M15" s="5"/>
      <c r="N15" s="5"/>
      <c r="O15" s="5"/>
      <c r="P15" s="17"/>
      <c r="Q15" s="5"/>
      <c r="R15" s="5"/>
      <c r="S15" s="5"/>
      <c r="T15" s="5"/>
      <c r="U15" s="22"/>
    </row>
    <row r="16" spans="1:24" ht="18.600000000000001" customHeight="1" thickBot="1">
      <c r="A16" s="192"/>
      <c r="B16" s="192"/>
      <c r="C16" s="15" t="s">
        <v>80</v>
      </c>
      <c r="D16" s="16">
        <v>0.3</v>
      </c>
      <c r="E16" s="17"/>
      <c r="F16" s="17"/>
      <c r="G16" s="68"/>
      <c r="H16" s="17"/>
      <c r="I16" s="17"/>
      <c r="J16" s="17">
        <v>2.5</v>
      </c>
      <c r="K16" s="17"/>
      <c r="L16" s="17"/>
      <c r="M16" s="17"/>
      <c r="N16" s="17"/>
      <c r="O16" s="17"/>
      <c r="P16" s="17"/>
      <c r="Q16" s="17"/>
      <c r="R16" s="17"/>
      <c r="S16" s="17"/>
      <c r="T16" s="17"/>
      <c r="U16" s="22"/>
    </row>
    <row r="17" spans="1:21" ht="18.600000000000001" customHeight="1" thickBot="1">
      <c r="A17" s="186" t="s">
        <v>81</v>
      </c>
      <c r="B17" s="186" t="s">
        <v>32</v>
      </c>
      <c r="C17" s="31" t="s">
        <v>82</v>
      </c>
      <c r="D17" s="32">
        <v>0.15</v>
      </c>
      <c r="E17" s="33"/>
      <c r="F17" s="33"/>
      <c r="G17" s="68"/>
      <c r="H17" s="33"/>
      <c r="I17" s="33"/>
      <c r="J17" s="33"/>
      <c r="K17" s="33"/>
      <c r="L17" s="33"/>
      <c r="M17" s="33"/>
      <c r="N17" s="33"/>
      <c r="O17" s="33">
        <v>2.5</v>
      </c>
      <c r="P17" s="17"/>
      <c r="Q17" s="33"/>
      <c r="R17" s="33"/>
      <c r="S17" s="33"/>
      <c r="T17" s="33"/>
      <c r="U17" s="22"/>
    </row>
    <row r="18" spans="1:21" ht="18.600000000000001" customHeight="1" thickBot="1">
      <c r="A18" s="186"/>
      <c r="B18" s="186"/>
      <c r="C18" s="21" t="s">
        <v>83</v>
      </c>
      <c r="D18" s="4">
        <v>0.15</v>
      </c>
      <c r="E18" s="5"/>
      <c r="F18" s="5"/>
      <c r="G18" s="68"/>
      <c r="H18" s="5"/>
      <c r="I18" s="5"/>
      <c r="J18" s="5"/>
      <c r="K18" s="5"/>
      <c r="L18" s="5"/>
      <c r="M18" s="5"/>
      <c r="N18" s="5"/>
      <c r="O18" s="5">
        <v>2.5</v>
      </c>
      <c r="P18" s="17"/>
      <c r="Q18" s="5"/>
      <c r="R18" s="5"/>
      <c r="S18" s="5"/>
      <c r="T18" s="5"/>
      <c r="U18" s="22"/>
    </row>
    <row r="19" spans="1:21" ht="18.600000000000001" customHeight="1" thickBot="1">
      <c r="A19" s="186"/>
      <c r="B19" s="186"/>
      <c r="C19" s="21" t="s">
        <v>84</v>
      </c>
      <c r="D19" s="4">
        <v>0.15</v>
      </c>
      <c r="E19" s="5"/>
      <c r="F19" s="5"/>
      <c r="G19" s="68"/>
      <c r="H19" s="5"/>
      <c r="I19" s="5"/>
      <c r="J19" s="5"/>
      <c r="K19" s="5"/>
      <c r="L19" s="5"/>
      <c r="M19" s="5"/>
      <c r="N19" s="5"/>
      <c r="O19" s="5">
        <v>2.5</v>
      </c>
      <c r="P19" s="17"/>
      <c r="Q19" s="5"/>
      <c r="R19" s="5"/>
      <c r="S19" s="5"/>
      <c r="T19" s="5"/>
      <c r="U19" s="22"/>
    </row>
    <row r="20" spans="1:21" ht="18.600000000000001" customHeight="1" thickBot="1">
      <c r="A20" s="186"/>
      <c r="B20" s="186"/>
      <c r="C20" s="31" t="s">
        <v>85</v>
      </c>
      <c r="D20" s="32">
        <v>0.15</v>
      </c>
      <c r="E20" s="33"/>
      <c r="F20" s="33"/>
      <c r="G20" s="68"/>
      <c r="H20" s="33"/>
      <c r="I20" s="33"/>
      <c r="J20" s="33"/>
      <c r="K20" s="33"/>
      <c r="L20" s="33"/>
      <c r="M20" s="33"/>
      <c r="N20" s="33"/>
      <c r="O20" s="33">
        <v>2.5</v>
      </c>
      <c r="P20" s="17"/>
      <c r="Q20" s="33"/>
      <c r="R20" s="33"/>
      <c r="S20" s="33"/>
      <c r="T20" s="33"/>
      <c r="U20" s="22"/>
    </row>
    <row r="21" spans="1:21" ht="18.600000000000001" customHeight="1" thickBot="1">
      <c r="A21" s="192" t="s">
        <v>33</v>
      </c>
      <c r="B21" s="192" t="s">
        <v>34</v>
      </c>
      <c r="C21" s="15" t="s">
        <v>86</v>
      </c>
      <c r="D21" s="16">
        <v>0.15</v>
      </c>
      <c r="E21" s="17">
        <v>2.5</v>
      </c>
      <c r="F21" s="29"/>
      <c r="G21" s="69"/>
      <c r="H21" s="17"/>
      <c r="I21" s="17"/>
      <c r="J21" s="17"/>
      <c r="K21" s="17"/>
      <c r="L21" s="17"/>
      <c r="M21" s="17"/>
      <c r="N21" s="17"/>
      <c r="O21" s="17"/>
      <c r="P21" s="17"/>
      <c r="Q21" s="17"/>
      <c r="R21" s="17"/>
      <c r="S21" s="17"/>
      <c r="T21" s="17"/>
      <c r="U21" s="22"/>
    </row>
    <row r="22" spans="1:21" ht="18.600000000000001" customHeight="1" thickBot="1">
      <c r="A22" s="192"/>
      <c r="B22" s="192"/>
      <c r="C22" s="21" t="s">
        <v>87</v>
      </c>
      <c r="D22" s="4">
        <v>0.1</v>
      </c>
      <c r="E22" s="5">
        <v>2.5</v>
      </c>
      <c r="F22" s="23"/>
      <c r="G22" s="76"/>
      <c r="H22" s="5"/>
      <c r="I22" s="5"/>
      <c r="J22" s="5"/>
      <c r="K22" s="5"/>
      <c r="L22" s="5"/>
      <c r="M22" s="5"/>
      <c r="N22" s="5"/>
      <c r="O22" s="5"/>
      <c r="P22" s="17"/>
      <c r="Q22" s="5"/>
      <c r="R22" s="5"/>
      <c r="S22" s="5"/>
      <c r="T22" s="5"/>
      <c r="U22" s="22"/>
    </row>
    <row r="23" spans="1:21" ht="18.600000000000001" customHeight="1" thickBot="1">
      <c r="A23" s="192"/>
      <c r="B23" s="192"/>
      <c r="C23" s="21" t="s">
        <v>88</v>
      </c>
      <c r="D23" s="4">
        <v>0.1</v>
      </c>
      <c r="E23" s="5">
        <v>2.5</v>
      </c>
      <c r="F23" s="23"/>
      <c r="G23" s="76"/>
      <c r="H23" s="5"/>
      <c r="I23" s="5"/>
      <c r="J23" s="5"/>
      <c r="K23" s="5"/>
      <c r="L23" s="5"/>
      <c r="M23" s="5"/>
      <c r="N23" s="5"/>
      <c r="O23" s="5"/>
      <c r="P23" s="17"/>
      <c r="Q23" s="5"/>
      <c r="R23" s="5"/>
      <c r="S23" s="5"/>
      <c r="T23" s="5"/>
      <c r="U23" s="22"/>
    </row>
    <row r="24" spans="1:21" ht="18.600000000000001" customHeight="1" thickBot="1">
      <c r="A24" s="192"/>
      <c r="B24" s="192"/>
      <c r="C24" s="21" t="s">
        <v>79</v>
      </c>
      <c r="D24" s="4">
        <v>0.2</v>
      </c>
      <c r="E24" s="5"/>
      <c r="F24" s="5"/>
      <c r="G24" s="68"/>
      <c r="H24" s="5">
        <v>3.5</v>
      </c>
      <c r="I24" s="5"/>
      <c r="J24" s="5"/>
      <c r="K24" s="5"/>
      <c r="L24" s="5"/>
      <c r="M24" s="5"/>
      <c r="N24" s="5"/>
      <c r="O24" s="5"/>
      <c r="P24" s="17"/>
      <c r="Q24" s="5"/>
      <c r="R24" s="5"/>
      <c r="S24" s="5"/>
      <c r="T24" s="5"/>
      <c r="U24" s="22"/>
    </row>
    <row r="25" spans="1:21" ht="18.600000000000001" customHeight="1" thickBot="1">
      <c r="A25" s="192"/>
      <c r="B25" s="192"/>
      <c r="C25" s="21" t="s">
        <v>80</v>
      </c>
      <c r="D25" s="4">
        <v>0.3</v>
      </c>
      <c r="E25" s="5"/>
      <c r="F25" s="5"/>
      <c r="G25" s="68"/>
      <c r="H25" s="5"/>
      <c r="I25" s="5"/>
      <c r="J25" s="5">
        <v>3.5</v>
      </c>
      <c r="K25" s="5"/>
      <c r="L25" s="5"/>
      <c r="M25" s="5"/>
      <c r="N25" s="5"/>
      <c r="O25" s="5"/>
      <c r="P25" s="17"/>
      <c r="Q25" s="5"/>
      <c r="R25" s="5"/>
      <c r="S25" s="5"/>
      <c r="T25" s="5"/>
      <c r="U25" s="22"/>
    </row>
    <row r="26" spans="1:21" ht="18.600000000000001" customHeight="1" thickBot="1">
      <c r="A26" s="192"/>
      <c r="B26" s="192"/>
      <c r="C26" s="18" t="s">
        <v>89</v>
      </c>
      <c r="D26" s="16">
        <v>0.2</v>
      </c>
      <c r="E26" s="18"/>
      <c r="F26" s="18"/>
      <c r="G26" s="70"/>
      <c r="H26" s="18"/>
      <c r="I26" s="18"/>
      <c r="J26" s="18"/>
      <c r="K26" s="18"/>
      <c r="L26" s="18"/>
      <c r="M26" s="18"/>
      <c r="N26" s="17">
        <v>2.5</v>
      </c>
      <c r="O26" s="18"/>
      <c r="P26" s="18"/>
      <c r="Q26" s="18"/>
      <c r="R26" s="18"/>
      <c r="S26" s="18"/>
      <c r="T26" s="18"/>
      <c r="U26" s="1"/>
    </row>
    <row r="27" spans="1:21" ht="18.600000000000001" customHeight="1" thickTop="1" thickBot="1">
      <c r="A27" s="193" t="s">
        <v>35</v>
      </c>
      <c r="B27" s="193" t="s">
        <v>36</v>
      </c>
      <c r="C27" s="32" t="s">
        <v>91</v>
      </c>
      <c r="D27" s="32">
        <v>0.05</v>
      </c>
      <c r="E27" s="33"/>
      <c r="F27" s="33">
        <v>2.5</v>
      </c>
      <c r="G27" s="68"/>
      <c r="H27" s="33"/>
      <c r="I27" s="33"/>
      <c r="J27" s="33"/>
      <c r="K27" s="33"/>
      <c r="L27" s="33"/>
      <c r="M27" s="33"/>
      <c r="N27" s="33"/>
      <c r="O27" s="33"/>
      <c r="P27" s="17"/>
      <c r="Q27" s="33"/>
      <c r="R27" s="33"/>
      <c r="S27" s="33"/>
      <c r="T27" s="33"/>
      <c r="U27" s="7"/>
    </row>
    <row r="28" spans="1:21" ht="18.600000000000001" customHeight="1" thickBot="1">
      <c r="A28" s="193"/>
      <c r="B28" s="193"/>
      <c r="C28" s="4" t="s">
        <v>92</v>
      </c>
      <c r="D28" s="4">
        <v>0.05</v>
      </c>
      <c r="E28" s="23"/>
      <c r="F28" s="5">
        <v>2.5</v>
      </c>
      <c r="G28" s="68"/>
      <c r="H28" s="5"/>
      <c r="I28" s="5"/>
      <c r="J28" s="5"/>
      <c r="K28" s="5"/>
      <c r="L28" s="5"/>
      <c r="M28" s="5"/>
      <c r="N28" s="5"/>
      <c r="O28" s="5"/>
      <c r="P28" s="17"/>
      <c r="Q28" s="5"/>
      <c r="R28" s="5"/>
      <c r="S28" s="5"/>
      <c r="T28" s="5"/>
      <c r="U28" s="22"/>
    </row>
    <row r="29" spans="1:21" ht="18.600000000000001" customHeight="1" thickBot="1">
      <c r="A29" s="193"/>
      <c r="B29" s="193"/>
      <c r="C29" s="4" t="s">
        <v>93</v>
      </c>
      <c r="D29" s="4">
        <v>0.05</v>
      </c>
      <c r="E29" s="5"/>
      <c r="F29" s="5">
        <v>2.5</v>
      </c>
      <c r="G29" s="68"/>
      <c r="H29" s="5"/>
      <c r="I29" s="5"/>
      <c r="J29" s="5"/>
      <c r="K29" s="5"/>
      <c r="L29" s="5"/>
      <c r="M29" s="5"/>
      <c r="N29" s="5"/>
      <c r="O29" s="5"/>
      <c r="P29" s="17"/>
      <c r="Q29" s="5"/>
      <c r="R29" s="5"/>
      <c r="S29" s="5"/>
      <c r="T29" s="5"/>
      <c r="U29" s="22"/>
    </row>
    <row r="30" spans="1:21" ht="18.600000000000001" customHeight="1" thickBot="1">
      <c r="A30" s="193"/>
      <c r="B30" s="193"/>
      <c r="C30" s="21" t="s">
        <v>79</v>
      </c>
      <c r="D30" s="4">
        <v>0.15</v>
      </c>
      <c r="E30" s="5"/>
      <c r="F30" s="5"/>
      <c r="G30" s="68"/>
      <c r="H30" s="5">
        <v>3.5</v>
      </c>
      <c r="I30" s="5"/>
      <c r="J30" s="5"/>
      <c r="K30" s="5"/>
      <c r="L30" s="5"/>
      <c r="M30" s="5"/>
      <c r="N30" s="5"/>
      <c r="O30" s="5"/>
      <c r="P30" s="17"/>
      <c r="Q30" s="5"/>
      <c r="R30" s="5"/>
      <c r="S30" s="5"/>
      <c r="T30" s="5"/>
      <c r="U30" s="22"/>
    </row>
    <row r="31" spans="1:21" ht="18.600000000000001" customHeight="1" thickBot="1">
      <c r="A31" s="193"/>
      <c r="B31" s="193"/>
      <c r="C31" s="21" t="s">
        <v>94</v>
      </c>
      <c r="D31" s="4">
        <v>0.3</v>
      </c>
      <c r="E31" s="5"/>
      <c r="F31" s="5"/>
      <c r="G31" s="68"/>
      <c r="H31" s="5"/>
      <c r="I31" s="5"/>
      <c r="J31" s="5"/>
      <c r="K31" s="5">
        <v>2.5</v>
      </c>
      <c r="L31" s="5"/>
      <c r="M31" s="5"/>
      <c r="N31" s="5"/>
      <c r="O31" s="5"/>
      <c r="P31" s="17"/>
      <c r="Q31" s="5"/>
      <c r="R31" s="5"/>
      <c r="S31" s="5"/>
      <c r="T31" s="5"/>
      <c r="U31" s="22"/>
    </row>
    <row r="32" spans="1:21" ht="18.600000000000001" customHeight="1" thickBot="1">
      <c r="A32" s="193"/>
      <c r="B32" s="193"/>
      <c r="C32" s="37" t="s">
        <v>82</v>
      </c>
      <c r="D32" s="32">
        <v>0.2</v>
      </c>
      <c r="E32" s="37"/>
      <c r="F32" s="37"/>
      <c r="G32" s="70"/>
      <c r="H32" s="37"/>
      <c r="I32" s="37"/>
      <c r="J32" s="37"/>
      <c r="K32" s="37"/>
      <c r="L32" s="37"/>
      <c r="M32" s="37"/>
      <c r="N32" s="37"/>
      <c r="O32" s="33">
        <v>2.5</v>
      </c>
      <c r="P32" s="17"/>
      <c r="Q32" s="37"/>
      <c r="R32" s="37"/>
      <c r="S32" s="37"/>
      <c r="T32" s="37"/>
      <c r="U32" s="22"/>
    </row>
    <row r="33" spans="1:21" ht="18.600000000000001" customHeight="1" thickBot="1">
      <c r="A33" s="192" t="s">
        <v>37</v>
      </c>
      <c r="B33" s="192" t="s">
        <v>38</v>
      </c>
      <c r="C33" s="15" t="s">
        <v>91</v>
      </c>
      <c r="D33" s="16">
        <v>0.05</v>
      </c>
      <c r="E33" s="17"/>
      <c r="F33" s="17">
        <v>2.5</v>
      </c>
      <c r="G33" s="68"/>
      <c r="H33" s="17"/>
      <c r="I33" s="17"/>
      <c r="J33" s="17"/>
      <c r="K33" s="17"/>
      <c r="L33" s="17"/>
      <c r="M33" s="17"/>
      <c r="N33" s="17"/>
      <c r="O33" s="17"/>
      <c r="P33" s="17"/>
      <c r="Q33" s="17"/>
      <c r="R33" s="17"/>
      <c r="S33" s="17"/>
      <c r="T33" s="17"/>
      <c r="U33" s="22"/>
    </row>
    <row r="34" spans="1:21" ht="18.600000000000001" customHeight="1" thickBot="1">
      <c r="A34" s="192"/>
      <c r="B34" s="192"/>
      <c r="C34" s="21" t="s">
        <v>92</v>
      </c>
      <c r="D34" s="4">
        <v>0.05</v>
      </c>
      <c r="E34" s="5"/>
      <c r="F34" s="5">
        <v>2.5</v>
      </c>
      <c r="G34" s="68"/>
      <c r="H34" s="5"/>
      <c r="I34" s="5"/>
      <c r="J34" s="5"/>
      <c r="K34" s="5"/>
      <c r="L34" s="5"/>
      <c r="M34" s="5"/>
      <c r="N34" s="5"/>
      <c r="O34" s="5"/>
      <c r="P34" s="17"/>
      <c r="Q34" s="5"/>
      <c r="R34" s="5"/>
      <c r="S34" s="5"/>
      <c r="T34" s="5"/>
      <c r="U34" s="22"/>
    </row>
    <row r="35" spans="1:21" ht="18.600000000000001" customHeight="1" thickBot="1">
      <c r="A35" s="192"/>
      <c r="B35" s="192"/>
      <c r="C35" s="21" t="s">
        <v>93</v>
      </c>
      <c r="D35" s="4">
        <v>0.05</v>
      </c>
      <c r="E35" s="5"/>
      <c r="F35" s="5">
        <v>2.5</v>
      </c>
      <c r="G35" s="68"/>
      <c r="H35" s="5"/>
      <c r="I35" s="5"/>
      <c r="J35" s="5"/>
      <c r="K35" s="5"/>
      <c r="L35" s="5"/>
      <c r="M35" s="5"/>
      <c r="N35" s="5"/>
      <c r="O35" s="5"/>
      <c r="P35" s="17"/>
      <c r="Q35" s="5"/>
      <c r="R35" s="5"/>
      <c r="S35" s="5"/>
      <c r="T35" s="5"/>
      <c r="U35" s="22"/>
    </row>
    <row r="36" spans="1:21" ht="18.600000000000001" customHeight="1" thickBot="1">
      <c r="A36" s="192"/>
      <c r="B36" s="192"/>
      <c r="C36" s="21" t="s">
        <v>79</v>
      </c>
      <c r="D36" s="4">
        <v>0.15</v>
      </c>
      <c r="E36" s="5"/>
      <c r="F36" s="5"/>
      <c r="G36" s="68"/>
      <c r="H36" s="5">
        <v>3.5</v>
      </c>
      <c r="I36" s="5"/>
      <c r="J36" s="5"/>
      <c r="K36" s="5"/>
      <c r="L36" s="5"/>
      <c r="M36" s="5"/>
      <c r="N36" s="5"/>
      <c r="O36" s="5"/>
      <c r="P36" s="17"/>
      <c r="Q36" s="5"/>
      <c r="R36" s="5"/>
      <c r="S36" s="5"/>
      <c r="T36" s="5"/>
      <c r="U36" s="22"/>
    </row>
    <row r="37" spans="1:21" ht="18.600000000000001" customHeight="1" thickBot="1">
      <c r="A37" s="192"/>
      <c r="B37" s="192"/>
      <c r="C37" s="18" t="s">
        <v>94</v>
      </c>
      <c r="D37" s="16">
        <v>0.35</v>
      </c>
      <c r="E37" s="18"/>
      <c r="F37" s="18"/>
      <c r="G37" s="70"/>
      <c r="H37" s="18"/>
      <c r="I37" s="18"/>
      <c r="J37" s="18"/>
      <c r="K37" s="17">
        <v>2.5</v>
      </c>
      <c r="L37" s="17"/>
      <c r="M37" s="18"/>
      <c r="N37" s="17"/>
      <c r="O37" s="18"/>
      <c r="P37" s="18"/>
      <c r="Q37" s="18"/>
      <c r="R37" s="18"/>
      <c r="S37" s="18"/>
      <c r="T37" s="18"/>
      <c r="U37" s="22"/>
    </row>
    <row r="38" spans="1:21" ht="18.600000000000001" customHeight="1" thickBot="1">
      <c r="A38" s="193" t="s">
        <v>39</v>
      </c>
      <c r="B38" s="193" t="s">
        <v>40</v>
      </c>
      <c r="C38" s="31" t="s">
        <v>91</v>
      </c>
      <c r="D38" s="32">
        <v>0.05</v>
      </c>
      <c r="E38" s="33"/>
      <c r="F38" s="33">
        <v>2.5</v>
      </c>
      <c r="G38" s="68"/>
      <c r="H38" s="33"/>
      <c r="I38" s="33"/>
      <c r="J38" s="33"/>
      <c r="K38" s="33"/>
      <c r="L38" s="33"/>
      <c r="M38" s="33"/>
      <c r="N38" s="33"/>
      <c r="O38" s="33"/>
      <c r="P38" s="17"/>
      <c r="Q38" s="33"/>
      <c r="R38" s="33"/>
      <c r="S38" s="33"/>
      <c r="T38" s="33"/>
      <c r="U38" s="22"/>
    </row>
    <row r="39" spans="1:21" ht="18.600000000000001" customHeight="1" thickBot="1">
      <c r="A39" s="193"/>
      <c r="B39" s="193"/>
      <c r="C39" s="21" t="s">
        <v>92</v>
      </c>
      <c r="D39" s="4">
        <v>0.05</v>
      </c>
      <c r="E39" s="5"/>
      <c r="F39" s="5">
        <v>2.5</v>
      </c>
      <c r="G39" s="68"/>
      <c r="H39" s="5"/>
      <c r="I39" s="5"/>
      <c r="J39" s="5"/>
      <c r="K39" s="5"/>
      <c r="L39" s="5"/>
      <c r="M39" s="5"/>
      <c r="N39" s="5"/>
      <c r="O39" s="5"/>
      <c r="P39" s="17"/>
      <c r="Q39" s="5"/>
      <c r="R39" s="5"/>
      <c r="S39" s="5"/>
      <c r="T39" s="5"/>
      <c r="U39" s="22"/>
    </row>
    <row r="40" spans="1:21" ht="18.600000000000001" customHeight="1" thickBot="1">
      <c r="A40" s="193"/>
      <c r="B40" s="193"/>
      <c r="C40" s="21" t="s">
        <v>93</v>
      </c>
      <c r="D40" s="4">
        <v>0.05</v>
      </c>
      <c r="E40" s="5"/>
      <c r="F40" s="5">
        <v>2.5</v>
      </c>
      <c r="G40" s="68"/>
      <c r="H40" s="5"/>
      <c r="I40" s="5"/>
      <c r="J40" s="5"/>
      <c r="K40" s="5"/>
      <c r="L40" s="5"/>
      <c r="M40" s="5"/>
      <c r="N40" s="5"/>
      <c r="O40" s="5"/>
      <c r="P40" s="17"/>
      <c r="Q40" s="5"/>
      <c r="R40" s="5"/>
      <c r="S40" s="5"/>
      <c r="T40" s="5"/>
      <c r="U40" s="22"/>
    </row>
    <row r="41" spans="1:21" ht="18.600000000000001" customHeight="1" thickBot="1">
      <c r="A41" s="193"/>
      <c r="B41" s="193"/>
      <c r="C41" s="21" t="s">
        <v>79</v>
      </c>
      <c r="D41" s="4">
        <v>0.15</v>
      </c>
      <c r="E41" s="5"/>
      <c r="F41" s="5"/>
      <c r="G41" s="68"/>
      <c r="H41" s="5">
        <v>3.5</v>
      </c>
      <c r="I41" s="5"/>
      <c r="J41" s="5"/>
      <c r="K41" s="5"/>
      <c r="L41" s="5"/>
      <c r="M41" s="5"/>
      <c r="N41" s="5"/>
      <c r="O41" s="5"/>
      <c r="P41" s="17"/>
      <c r="Q41" s="5"/>
      <c r="R41" s="5"/>
      <c r="S41" s="5"/>
      <c r="T41" s="5"/>
      <c r="U41" s="22"/>
    </row>
    <row r="42" spans="1:21" ht="18.600000000000001" customHeight="1" thickBot="1">
      <c r="A42" s="193"/>
      <c r="B42" s="193"/>
      <c r="C42" s="37" t="s">
        <v>94</v>
      </c>
      <c r="D42" s="32">
        <v>0.35</v>
      </c>
      <c r="E42" s="37"/>
      <c r="F42" s="37"/>
      <c r="G42" s="70"/>
      <c r="H42" s="37"/>
      <c r="I42" s="37"/>
      <c r="J42" s="37"/>
      <c r="K42" s="33">
        <v>2.5</v>
      </c>
      <c r="L42" s="33"/>
      <c r="M42" s="37"/>
      <c r="N42" s="33"/>
      <c r="O42" s="37"/>
      <c r="P42" s="18"/>
      <c r="Q42" s="37"/>
      <c r="R42" s="37"/>
      <c r="S42" s="37"/>
      <c r="T42" s="37"/>
      <c r="U42" s="22"/>
    </row>
    <row r="43" spans="1:21" ht="18.600000000000001" customHeight="1" thickBot="1">
      <c r="A43" s="194" t="s">
        <v>41</v>
      </c>
      <c r="B43" s="192" t="s">
        <v>42</v>
      </c>
      <c r="C43" s="15" t="s">
        <v>76</v>
      </c>
      <c r="D43" s="16">
        <v>0.15</v>
      </c>
      <c r="E43" s="17">
        <v>2.5</v>
      </c>
      <c r="F43" s="17"/>
      <c r="G43" s="68"/>
      <c r="H43" s="17"/>
      <c r="I43" s="17"/>
      <c r="J43" s="17"/>
      <c r="K43" s="17"/>
      <c r="L43" s="17"/>
      <c r="M43" s="17"/>
      <c r="N43" s="17"/>
      <c r="O43" s="17"/>
      <c r="P43" s="17"/>
      <c r="Q43" s="17"/>
      <c r="R43" s="17"/>
      <c r="S43" s="17"/>
      <c r="T43" s="17"/>
      <c r="U43" s="22"/>
    </row>
    <row r="44" spans="1:21" ht="18.600000000000001" customHeight="1" thickBot="1">
      <c r="A44" s="194"/>
      <c r="B44" s="192"/>
      <c r="C44" s="21" t="s">
        <v>87</v>
      </c>
      <c r="D44" s="4">
        <v>0.1</v>
      </c>
      <c r="E44" s="5">
        <v>2.5</v>
      </c>
      <c r="F44" s="23"/>
      <c r="G44" s="76"/>
      <c r="H44" s="5"/>
      <c r="I44" s="5"/>
      <c r="J44" s="5"/>
      <c r="K44" s="5"/>
      <c r="L44" s="5"/>
      <c r="M44" s="5"/>
      <c r="N44" s="5"/>
      <c r="O44" s="5"/>
      <c r="P44" s="17"/>
      <c r="Q44" s="5"/>
      <c r="R44" s="5"/>
      <c r="S44" s="5"/>
      <c r="T44" s="5"/>
      <c r="U44" s="22"/>
    </row>
    <row r="45" spans="1:21" ht="18.600000000000001" customHeight="1" thickBot="1">
      <c r="A45" s="194"/>
      <c r="B45" s="192"/>
      <c r="C45" s="21" t="s">
        <v>88</v>
      </c>
      <c r="D45" s="4">
        <v>0.1</v>
      </c>
      <c r="E45" s="5">
        <v>2.5</v>
      </c>
      <c r="F45" s="23"/>
      <c r="G45" s="76"/>
      <c r="H45" s="5"/>
      <c r="I45" s="5"/>
      <c r="J45" s="5"/>
      <c r="K45" s="5"/>
      <c r="L45" s="5"/>
      <c r="M45" s="5"/>
      <c r="N45" s="5"/>
      <c r="O45" s="5"/>
      <c r="P45" s="17"/>
      <c r="Q45" s="5"/>
      <c r="R45" s="5"/>
      <c r="S45" s="5"/>
      <c r="T45" s="5"/>
      <c r="U45" s="22"/>
    </row>
    <row r="46" spans="1:21" ht="18.600000000000001" customHeight="1" thickBot="1">
      <c r="A46" s="194"/>
      <c r="B46" s="192"/>
      <c r="C46" s="21" t="s">
        <v>95</v>
      </c>
      <c r="D46" s="4">
        <v>0.3</v>
      </c>
      <c r="E46" s="5"/>
      <c r="F46" s="5"/>
      <c r="G46" s="68"/>
      <c r="H46" s="8"/>
      <c r="I46" s="5">
        <v>3.5</v>
      </c>
      <c r="J46" s="5"/>
      <c r="K46" s="5"/>
      <c r="L46" s="5"/>
      <c r="M46" s="5"/>
      <c r="N46" s="5"/>
      <c r="O46" s="5"/>
      <c r="P46" s="17"/>
      <c r="Q46" s="5"/>
      <c r="R46" s="5"/>
      <c r="S46" s="5"/>
      <c r="T46" s="5"/>
      <c r="U46" s="22"/>
    </row>
    <row r="47" spans="1:21" ht="18.600000000000001" customHeight="1" thickBot="1">
      <c r="A47" s="194"/>
      <c r="B47" s="192"/>
      <c r="C47" s="15" t="s">
        <v>96</v>
      </c>
      <c r="D47" s="16">
        <v>0.25</v>
      </c>
      <c r="E47" s="17"/>
      <c r="F47" s="17"/>
      <c r="G47" s="68"/>
      <c r="H47" s="17"/>
      <c r="I47" s="17"/>
      <c r="J47" s="17"/>
      <c r="K47" s="17"/>
      <c r="L47" s="17">
        <v>2.5</v>
      </c>
      <c r="M47" s="17"/>
      <c r="N47" s="17"/>
      <c r="O47" s="17"/>
      <c r="P47" s="17"/>
      <c r="Q47" s="17"/>
      <c r="R47" s="17"/>
      <c r="S47" s="17"/>
      <c r="T47" s="17"/>
      <c r="U47" s="1"/>
    </row>
    <row r="48" spans="1:21" ht="18.600000000000001" customHeight="1" thickTop="1" thickBot="1">
      <c r="A48" s="146" t="s">
        <v>43</v>
      </c>
      <c r="B48" s="193" t="s">
        <v>44</v>
      </c>
      <c r="C48" s="31" t="s">
        <v>91</v>
      </c>
      <c r="D48" s="32">
        <v>0.05</v>
      </c>
      <c r="E48" s="33"/>
      <c r="F48" s="33">
        <v>2.5</v>
      </c>
      <c r="G48" s="68"/>
      <c r="H48" s="33"/>
      <c r="I48" s="33"/>
      <c r="J48" s="33"/>
      <c r="K48" s="33"/>
      <c r="L48" s="33"/>
      <c r="M48" s="33"/>
      <c r="N48" s="33"/>
      <c r="O48" s="33"/>
      <c r="P48" s="17"/>
      <c r="Q48" s="33"/>
      <c r="R48" s="33"/>
      <c r="S48" s="33"/>
      <c r="T48" s="33"/>
      <c r="U48" s="7"/>
    </row>
    <row r="49" spans="1:21" ht="18.600000000000001" customHeight="1" thickBot="1">
      <c r="A49" s="146"/>
      <c r="B49" s="193"/>
      <c r="C49" s="21" t="s">
        <v>92</v>
      </c>
      <c r="D49" s="4">
        <v>0.05</v>
      </c>
      <c r="E49" s="5"/>
      <c r="F49" s="5">
        <v>2.5</v>
      </c>
      <c r="G49" s="68"/>
      <c r="H49" s="5"/>
      <c r="I49" s="5"/>
      <c r="J49" s="5"/>
      <c r="K49" s="5"/>
      <c r="L49" s="5"/>
      <c r="M49" s="5"/>
      <c r="N49" s="5"/>
      <c r="O49" s="5"/>
      <c r="P49" s="17"/>
      <c r="Q49" s="5"/>
      <c r="R49" s="5"/>
      <c r="S49" s="5"/>
      <c r="T49" s="5"/>
      <c r="U49" s="22"/>
    </row>
    <row r="50" spans="1:21" ht="18.600000000000001" customHeight="1" thickBot="1">
      <c r="A50" s="146"/>
      <c r="B50" s="193"/>
      <c r="C50" s="21" t="s">
        <v>93</v>
      </c>
      <c r="D50" s="4">
        <v>0.05</v>
      </c>
      <c r="E50" s="5"/>
      <c r="F50" s="5">
        <v>2.5</v>
      </c>
      <c r="G50" s="68"/>
      <c r="H50" s="5"/>
      <c r="I50" s="5"/>
      <c r="J50" s="5"/>
      <c r="K50" s="5"/>
      <c r="L50" s="5"/>
      <c r="M50" s="5"/>
      <c r="N50" s="5"/>
      <c r="O50" s="5"/>
      <c r="P50" s="17"/>
      <c r="Q50" s="5"/>
      <c r="R50" s="5"/>
      <c r="S50" s="5"/>
      <c r="T50" s="5"/>
      <c r="U50" s="22"/>
    </row>
    <row r="51" spans="1:21" ht="18.600000000000001" customHeight="1" thickBot="1">
      <c r="A51" s="146"/>
      <c r="B51" s="193"/>
      <c r="C51" s="21" t="s">
        <v>96</v>
      </c>
      <c r="D51" s="4">
        <v>0.25</v>
      </c>
      <c r="E51" s="5"/>
      <c r="F51" s="5"/>
      <c r="G51" s="68"/>
      <c r="H51" s="8"/>
      <c r="I51" s="5"/>
      <c r="J51" s="5"/>
      <c r="K51" s="5"/>
      <c r="L51" s="5">
        <v>2.5</v>
      </c>
      <c r="M51" s="5"/>
      <c r="N51" s="5"/>
      <c r="O51" s="5"/>
      <c r="P51" s="17"/>
      <c r="Q51" s="5"/>
      <c r="R51" s="5"/>
      <c r="S51" s="5"/>
      <c r="T51" s="5"/>
      <c r="U51" s="22"/>
    </row>
    <row r="52" spans="1:21" ht="18.600000000000001" customHeight="1" thickBot="1">
      <c r="A52" s="146"/>
      <c r="B52" s="193"/>
      <c r="C52" s="31" t="s">
        <v>89</v>
      </c>
      <c r="D52" s="32">
        <v>0.2</v>
      </c>
      <c r="E52" s="33"/>
      <c r="F52" s="33"/>
      <c r="G52" s="68"/>
      <c r="H52" s="33"/>
      <c r="I52" s="33"/>
      <c r="J52" s="33"/>
      <c r="K52" s="33"/>
      <c r="L52" s="33"/>
      <c r="M52" s="33"/>
      <c r="N52" s="33">
        <v>2.5</v>
      </c>
      <c r="O52" s="33"/>
      <c r="P52" s="17"/>
      <c r="Q52" s="33"/>
      <c r="R52" s="33"/>
      <c r="S52" s="33"/>
      <c r="T52" s="33"/>
      <c r="U52" s="1"/>
    </row>
    <row r="53" spans="1:21" ht="18.600000000000001" customHeight="1" thickTop="1" thickBot="1">
      <c r="A53" s="194" t="s">
        <v>45</v>
      </c>
      <c r="B53" s="192" t="s">
        <v>46</v>
      </c>
      <c r="C53" s="15" t="s">
        <v>91</v>
      </c>
      <c r="D53" s="16">
        <v>0.05</v>
      </c>
      <c r="E53" s="17"/>
      <c r="F53" s="17">
        <v>2.5</v>
      </c>
      <c r="G53" s="68"/>
      <c r="H53" s="17"/>
      <c r="I53" s="17"/>
      <c r="J53" s="17"/>
      <c r="K53" s="17"/>
      <c r="L53" s="17"/>
      <c r="M53" s="17"/>
      <c r="N53" s="17"/>
      <c r="O53" s="17"/>
      <c r="P53" s="17"/>
      <c r="Q53" s="17"/>
      <c r="R53" s="17"/>
      <c r="S53" s="17"/>
      <c r="T53" s="17"/>
      <c r="U53" s="7"/>
    </row>
    <row r="54" spans="1:21" ht="18.600000000000001" customHeight="1" thickBot="1">
      <c r="A54" s="194"/>
      <c r="B54" s="192"/>
      <c r="C54" s="21" t="s">
        <v>92</v>
      </c>
      <c r="D54" s="4">
        <v>0.05</v>
      </c>
      <c r="E54" s="5"/>
      <c r="F54" s="5">
        <v>2.5</v>
      </c>
      <c r="G54" s="68"/>
      <c r="H54" s="5"/>
      <c r="I54" s="5"/>
      <c r="J54" s="5"/>
      <c r="K54" s="5"/>
      <c r="L54" s="5"/>
      <c r="M54" s="5"/>
      <c r="N54" s="5"/>
      <c r="O54" s="5"/>
      <c r="P54" s="17"/>
      <c r="Q54" s="5"/>
      <c r="R54" s="5"/>
      <c r="S54" s="5"/>
      <c r="T54" s="5"/>
      <c r="U54" s="22"/>
    </row>
    <row r="55" spans="1:21" ht="18.600000000000001" customHeight="1" thickBot="1">
      <c r="A55" s="194"/>
      <c r="B55" s="192"/>
      <c r="C55" s="21" t="s">
        <v>93</v>
      </c>
      <c r="D55" s="4">
        <v>0.1</v>
      </c>
      <c r="E55" s="5"/>
      <c r="F55" s="5">
        <v>2.5</v>
      </c>
      <c r="G55" s="68"/>
      <c r="H55" s="5"/>
      <c r="I55" s="5"/>
      <c r="J55" s="5"/>
      <c r="K55" s="5"/>
      <c r="L55" s="5"/>
      <c r="M55" s="5"/>
      <c r="N55" s="5"/>
      <c r="O55" s="5"/>
      <c r="P55" s="17"/>
      <c r="Q55" s="5"/>
      <c r="R55" s="5"/>
      <c r="S55" s="5"/>
      <c r="T55" s="5"/>
      <c r="U55" s="22"/>
    </row>
    <row r="56" spans="1:21" ht="18.600000000000001" customHeight="1" thickBot="1">
      <c r="A56" s="194"/>
      <c r="B56" s="192"/>
      <c r="C56" s="21" t="s">
        <v>96</v>
      </c>
      <c r="D56" s="4">
        <v>0.25</v>
      </c>
      <c r="E56" s="5"/>
      <c r="F56" s="5"/>
      <c r="G56" s="68"/>
      <c r="H56" s="8"/>
      <c r="I56" s="5"/>
      <c r="J56" s="5"/>
      <c r="K56" s="5"/>
      <c r="L56" s="5">
        <v>2.5</v>
      </c>
      <c r="M56" s="5"/>
      <c r="N56" s="5"/>
      <c r="O56" s="5"/>
      <c r="P56" s="17"/>
      <c r="Q56" s="5"/>
      <c r="R56" s="5"/>
      <c r="S56" s="5"/>
      <c r="T56" s="5"/>
      <c r="U56" s="22"/>
    </row>
    <row r="57" spans="1:21" ht="18.600000000000001" customHeight="1" thickBot="1">
      <c r="A57" s="194"/>
      <c r="B57" s="192"/>
      <c r="C57" s="15" t="s">
        <v>89</v>
      </c>
      <c r="D57" s="16">
        <v>0.2</v>
      </c>
      <c r="E57" s="17"/>
      <c r="F57" s="17"/>
      <c r="G57" s="68"/>
      <c r="H57" s="17"/>
      <c r="I57" s="17"/>
      <c r="J57" s="17"/>
      <c r="K57" s="17"/>
      <c r="L57" s="17"/>
      <c r="M57" s="17"/>
      <c r="N57" s="17">
        <v>2.5</v>
      </c>
      <c r="O57" s="17"/>
      <c r="P57" s="17"/>
      <c r="Q57" s="17"/>
      <c r="R57" s="17"/>
      <c r="S57" s="17"/>
      <c r="T57" s="17"/>
      <c r="U57" s="22"/>
    </row>
    <row r="58" spans="1:21" ht="18.600000000000001" customHeight="1" thickBot="1">
      <c r="A58" s="146" t="s">
        <v>47</v>
      </c>
      <c r="B58" s="193" t="s">
        <v>48</v>
      </c>
      <c r="C58" s="31" t="s">
        <v>91</v>
      </c>
      <c r="D58" s="32">
        <v>0.05</v>
      </c>
      <c r="E58" s="33"/>
      <c r="F58" s="33">
        <v>2.5</v>
      </c>
      <c r="G58" s="68"/>
      <c r="H58" s="33"/>
      <c r="I58" s="33"/>
      <c r="J58" s="33"/>
      <c r="K58" s="33"/>
      <c r="L58" s="33"/>
      <c r="M58" s="33"/>
      <c r="N58" s="33"/>
      <c r="O58" s="33"/>
      <c r="P58" s="17"/>
      <c r="Q58" s="33"/>
      <c r="R58" s="33"/>
      <c r="S58" s="33"/>
      <c r="T58" s="33"/>
      <c r="U58" s="7"/>
    </row>
    <row r="59" spans="1:21" ht="18.600000000000001" customHeight="1" thickBot="1">
      <c r="A59" s="146"/>
      <c r="B59" s="193"/>
      <c r="C59" s="21" t="s">
        <v>92</v>
      </c>
      <c r="D59" s="4">
        <v>0.05</v>
      </c>
      <c r="E59" s="5"/>
      <c r="F59" s="5">
        <v>2.5</v>
      </c>
      <c r="G59" s="68"/>
      <c r="H59" s="5"/>
      <c r="I59" s="5"/>
      <c r="J59" s="5"/>
      <c r="K59" s="5"/>
      <c r="L59" s="5"/>
      <c r="M59" s="5"/>
      <c r="N59" s="5"/>
      <c r="O59" s="5"/>
      <c r="P59" s="17"/>
      <c r="Q59" s="5"/>
      <c r="R59" s="5"/>
      <c r="S59" s="5"/>
      <c r="T59" s="5"/>
      <c r="U59" s="22"/>
    </row>
    <row r="60" spans="1:21" ht="18.600000000000001" customHeight="1" thickBot="1">
      <c r="A60" s="146"/>
      <c r="B60" s="193"/>
      <c r="C60" s="21" t="s">
        <v>93</v>
      </c>
      <c r="D60" s="4">
        <v>0.1</v>
      </c>
      <c r="E60" s="5"/>
      <c r="F60" s="5">
        <v>2.5</v>
      </c>
      <c r="G60" s="68"/>
      <c r="H60" s="5"/>
      <c r="I60" s="5"/>
      <c r="J60" s="5"/>
      <c r="K60" s="5"/>
      <c r="L60" s="5"/>
      <c r="M60" s="5"/>
      <c r="N60" s="5"/>
      <c r="O60" s="5"/>
      <c r="P60" s="17"/>
      <c r="Q60" s="5"/>
      <c r="R60" s="5"/>
      <c r="S60" s="5"/>
      <c r="T60" s="5"/>
      <c r="U60" s="22"/>
    </row>
    <row r="61" spans="1:21" ht="18.600000000000001" customHeight="1" thickBot="1">
      <c r="A61" s="146"/>
      <c r="B61" s="193"/>
      <c r="C61" s="21" t="s">
        <v>96</v>
      </c>
      <c r="D61" s="4">
        <v>0.25</v>
      </c>
      <c r="E61" s="5"/>
      <c r="F61" s="5"/>
      <c r="G61" s="68"/>
      <c r="H61" s="8"/>
      <c r="I61" s="5"/>
      <c r="J61" s="5"/>
      <c r="K61" s="5"/>
      <c r="L61" s="5">
        <v>2.5</v>
      </c>
      <c r="M61" s="5"/>
      <c r="N61" s="5"/>
      <c r="O61" s="5"/>
      <c r="P61" s="17"/>
      <c r="Q61" s="5"/>
      <c r="R61" s="5"/>
      <c r="S61" s="5"/>
      <c r="T61" s="5"/>
      <c r="U61" s="22"/>
    </row>
    <row r="62" spans="1:21" ht="18.600000000000001" customHeight="1" thickBot="1">
      <c r="A62" s="146"/>
      <c r="B62" s="193"/>
      <c r="C62" s="31" t="s">
        <v>89</v>
      </c>
      <c r="D62" s="32">
        <v>0.2</v>
      </c>
      <c r="E62" s="33"/>
      <c r="F62" s="33"/>
      <c r="G62" s="68"/>
      <c r="H62" s="33"/>
      <c r="I62" s="33"/>
      <c r="J62" s="33"/>
      <c r="K62" s="33"/>
      <c r="L62" s="33"/>
      <c r="M62" s="33"/>
      <c r="N62" s="33">
        <v>2.5</v>
      </c>
      <c r="O62" s="33"/>
      <c r="P62" s="17"/>
      <c r="Q62" s="33"/>
      <c r="R62" s="33"/>
      <c r="S62" s="33"/>
      <c r="T62" s="33"/>
      <c r="U62" s="22"/>
    </row>
    <row r="63" spans="1:21" ht="18.600000000000001" customHeight="1" thickBot="1">
      <c r="A63" s="194" t="s">
        <v>49</v>
      </c>
      <c r="B63" s="194" t="s">
        <v>50</v>
      </c>
      <c r="C63" s="15" t="s">
        <v>97</v>
      </c>
      <c r="D63" s="16">
        <v>0.2</v>
      </c>
      <c r="E63" s="17"/>
      <c r="F63" s="17"/>
      <c r="G63" s="68">
        <v>2.5</v>
      </c>
      <c r="H63" s="17"/>
      <c r="I63" s="17"/>
      <c r="J63" s="17"/>
      <c r="K63" s="17"/>
      <c r="L63" s="17"/>
      <c r="M63" s="17"/>
      <c r="N63" s="17"/>
      <c r="O63" s="17"/>
      <c r="P63" s="17"/>
      <c r="Q63" s="17"/>
      <c r="R63" s="17"/>
      <c r="S63" s="17"/>
      <c r="T63" s="17"/>
      <c r="U63" s="22"/>
    </row>
    <row r="64" spans="1:21" ht="18.600000000000001" customHeight="1" thickBot="1">
      <c r="A64" s="194"/>
      <c r="B64" s="194"/>
      <c r="C64" s="21" t="s">
        <v>98</v>
      </c>
      <c r="D64" s="4">
        <v>0.2</v>
      </c>
      <c r="E64" s="5"/>
      <c r="F64" s="5"/>
      <c r="G64" s="68">
        <v>2.5</v>
      </c>
      <c r="H64" s="5"/>
      <c r="I64" s="5"/>
      <c r="J64" s="5"/>
      <c r="K64" s="5"/>
      <c r="L64" s="5"/>
      <c r="M64" s="5"/>
      <c r="N64" s="5"/>
      <c r="O64" s="5"/>
      <c r="P64" s="17"/>
      <c r="Q64" s="5"/>
      <c r="R64" s="5"/>
      <c r="S64" s="5"/>
      <c r="T64" s="5"/>
      <c r="U64" s="22"/>
    </row>
    <row r="65" spans="1:21" ht="18.600000000000001" customHeight="1" thickBot="1">
      <c r="A65" s="194"/>
      <c r="B65" s="194"/>
      <c r="C65" s="21" t="s">
        <v>100</v>
      </c>
      <c r="D65" s="4">
        <v>0.2</v>
      </c>
      <c r="E65" s="5"/>
      <c r="F65" s="5"/>
      <c r="G65" s="68"/>
      <c r="H65" s="5"/>
      <c r="I65" s="5"/>
      <c r="J65" s="5"/>
      <c r="K65" s="5"/>
      <c r="L65" s="5"/>
      <c r="M65" s="5">
        <v>2.5</v>
      </c>
      <c r="N65" s="5"/>
      <c r="O65" s="5"/>
      <c r="P65" s="17"/>
      <c r="Q65" s="5"/>
      <c r="R65" s="5"/>
      <c r="S65" s="5"/>
      <c r="T65" s="5"/>
      <c r="U65" s="22"/>
    </row>
    <row r="66" spans="1:21" ht="18.600000000000001" customHeight="1" thickBot="1">
      <c r="A66" s="194"/>
      <c r="B66" s="194"/>
      <c r="C66" s="21" t="s">
        <v>102</v>
      </c>
      <c r="D66" s="4">
        <v>0.15</v>
      </c>
      <c r="E66" s="5"/>
      <c r="F66" s="5"/>
      <c r="G66" s="68"/>
      <c r="H66" s="5"/>
      <c r="I66" s="5"/>
      <c r="J66" s="5"/>
      <c r="K66" s="5"/>
      <c r="L66" s="5"/>
      <c r="M66" s="5"/>
      <c r="N66" s="5"/>
      <c r="O66" s="5"/>
      <c r="P66" s="17">
        <v>3.5</v>
      </c>
      <c r="Q66" s="5"/>
      <c r="R66" s="5"/>
      <c r="S66" s="5"/>
      <c r="T66" s="5"/>
      <c r="U66" s="22"/>
    </row>
    <row r="67" spans="1:21" ht="18.600000000000001" customHeight="1" thickBot="1">
      <c r="A67" s="194"/>
      <c r="B67" s="194"/>
      <c r="C67" s="21" t="s">
        <v>134</v>
      </c>
      <c r="D67" s="4">
        <v>0.15</v>
      </c>
      <c r="E67" s="5"/>
      <c r="F67" s="5"/>
      <c r="G67" s="68"/>
      <c r="H67" s="5"/>
      <c r="I67" s="5"/>
      <c r="J67" s="5"/>
      <c r="K67" s="5"/>
      <c r="L67" s="5"/>
      <c r="M67" s="5"/>
      <c r="N67" s="5"/>
      <c r="O67" s="5"/>
      <c r="P67" s="17"/>
      <c r="Q67" s="5"/>
      <c r="R67" s="5"/>
      <c r="S67" s="5"/>
      <c r="T67" s="5"/>
      <c r="U67" s="22"/>
    </row>
    <row r="68" spans="1:21" ht="18.600000000000001" customHeight="1" thickBot="1">
      <c r="A68" s="194"/>
      <c r="B68" s="194"/>
      <c r="C68" s="21" t="s">
        <v>103</v>
      </c>
      <c r="D68" s="4">
        <v>0.15</v>
      </c>
      <c r="E68" s="5"/>
      <c r="F68" s="5"/>
      <c r="G68" s="68"/>
      <c r="H68" s="5"/>
      <c r="I68" s="5"/>
      <c r="J68" s="5"/>
      <c r="K68" s="5"/>
      <c r="L68" s="5"/>
      <c r="M68" s="5"/>
      <c r="N68" s="5"/>
      <c r="O68" s="5"/>
      <c r="P68" s="17"/>
      <c r="Q68" s="5">
        <v>3.5</v>
      </c>
      <c r="R68" s="5"/>
      <c r="S68" s="5"/>
      <c r="T68" s="5"/>
      <c r="U68" s="22"/>
    </row>
    <row r="69" spans="1:21" ht="18.600000000000001" customHeight="1" thickBot="1">
      <c r="A69" s="194"/>
      <c r="B69" s="194"/>
      <c r="C69" s="21" t="s">
        <v>104</v>
      </c>
      <c r="D69" s="4">
        <v>0.15</v>
      </c>
      <c r="E69" s="5"/>
      <c r="F69" s="5"/>
      <c r="G69" s="68"/>
      <c r="H69" s="5"/>
      <c r="I69" s="5"/>
      <c r="J69" s="5"/>
      <c r="K69" s="5"/>
      <c r="L69" s="5"/>
      <c r="M69" s="5"/>
      <c r="N69" s="5"/>
      <c r="O69" s="5"/>
      <c r="P69" s="17"/>
      <c r="Q69" s="5"/>
      <c r="R69" s="5">
        <v>3.5</v>
      </c>
      <c r="S69" s="5"/>
      <c r="T69" s="5"/>
      <c r="U69" s="22"/>
    </row>
    <row r="70" spans="1:21" ht="18.600000000000001" customHeight="1" thickBot="1">
      <c r="A70" s="194"/>
      <c r="B70" s="194"/>
      <c r="C70" s="21" t="s">
        <v>105</v>
      </c>
      <c r="D70" s="4">
        <v>0.15</v>
      </c>
      <c r="E70" s="5"/>
      <c r="F70" s="5"/>
      <c r="G70" s="68"/>
      <c r="H70" s="5"/>
      <c r="I70" s="5"/>
      <c r="J70" s="5"/>
      <c r="K70" s="5"/>
      <c r="L70" s="5"/>
      <c r="M70" s="5"/>
      <c r="N70" s="5"/>
      <c r="O70" s="5"/>
      <c r="P70" s="17"/>
      <c r="Q70" s="5"/>
      <c r="R70" s="5"/>
      <c r="S70" s="5">
        <v>3.5</v>
      </c>
      <c r="T70" s="5"/>
      <c r="U70" s="22"/>
    </row>
    <row r="71" spans="1:21" ht="18.600000000000001" customHeight="1" thickBot="1">
      <c r="A71" s="194"/>
      <c r="B71" s="194"/>
      <c r="C71" s="15" t="s">
        <v>106</v>
      </c>
      <c r="D71" s="16">
        <v>0.15</v>
      </c>
      <c r="E71" s="17"/>
      <c r="F71" s="17"/>
      <c r="G71" s="68"/>
      <c r="H71" s="17"/>
      <c r="I71" s="17"/>
      <c r="J71" s="17"/>
      <c r="K71" s="17"/>
      <c r="L71" s="17"/>
      <c r="M71" s="17"/>
      <c r="N71" s="17"/>
      <c r="O71" s="17"/>
      <c r="P71" s="17"/>
      <c r="Q71" s="17"/>
      <c r="R71" s="17"/>
      <c r="S71" s="17"/>
      <c r="T71" s="17">
        <v>3.5</v>
      </c>
      <c r="U71" s="22"/>
    </row>
    <row r="72" spans="1:21" ht="18.600000000000001" customHeight="1" thickBot="1">
      <c r="A72" s="193" t="s">
        <v>51</v>
      </c>
      <c r="B72" s="193" t="s">
        <v>52</v>
      </c>
      <c r="C72" s="31" t="s">
        <v>97</v>
      </c>
      <c r="D72" s="32">
        <v>0.15</v>
      </c>
      <c r="E72" s="33"/>
      <c r="F72" s="33"/>
      <c r="G72" s="68">
        <v>2.5</v>
      </c>
      <c r="H72" s="33"/>
      <c r="I72" s="33"/>
      <c r="J72" s="33"/>
      <c r="K72" s="33"/>
      <c r="L72" s="33"/>
      <c r="M72" s="33"/>
      <c r="N72" s="33"/>
      <c r="O72" s="33"/>
      <c r="P72" s="17"/>
      <c r="Q72" s="33"/>
      <c r="R72" s="33"/>
      <c r="S72" s="33"/>
      <c r="T72" s="33"/>
      <c r="U72" s="22"/>
    </row>
    <row r="73" spans="1:21" ht="18.600000000000001" customHeight="1" thickBot="1">
      <c r="A73" s="193"/>
      <c r="B73" s="193"/>
      <c r="C73" s="21" t="s">
        <v>98</v>
      </c>
      <c r="D73" s="4">
        <v>0.15</v>
      </c>
      <c r="E73" s="5"/>
      <c r="F73" s="5"/>
      <c r="G73" s="68">
        <v>2.5</v>
      </c>
      <c r="H73" s="5"/>
      <c r="I73" s="5"/>
      <c r="J73" s="5"/>
      <c r="K73" s="5"/>
      <c r="L73" s="5"/>
      <c r="M73" s="5"/>
      <c r="N73" s="5"/>
      <c r="O73" s="5"/>
      <c r="P73" s="17"/>
      <c r="Q73" s="5"/>
      <c r="R73" s="5"/>
      <c r="S73" s="5"/>
      <c r="T73" s="5"/>
      <c r="U73" s="22"/>
    </row>
    <row r="74" spans="1:21" ht="18.600000000000001" customHeight="1" thickBot="1">
      <c r="A74" s="193"/>
      <c r="B74" s="193"/>
      <c r="C74" s="21" t="s">
        <v>100</v>
      </c>
      <c r="D74" s="4">
        <v>0.2</v>
      </c>
      <c r="E74" s="5"/>
      <c r="F74" s="5"/>
      <c r="G74" s="68"/>
      <c r="H74" s="5"/>
      <c r="I74" s="5"/>
      <c r="J74" s="5"/>
      <c r="K74" s="5"/>
      <c r="L74" s="5"/>
      <c r="M74" s="5">
        <v>2.5</v>
      </c>
      <c r="N74" s="5"/>
      <c r="O74" s="5"/>
      <c r="P74" s="17"/>
      <c r="Q74" s="5"/>
      <c r="R74" s="5"/>
      <c r="S74" s="5"/>
      <c r="T74" s="5"/>
      <c r="U74" s="22"/>
    </row>
    <row r="75" spans="1:21" ht="18.600000000000001" customHeight="1" thickBot="1">
      <c r="A75" s="193"/>
      <c r="B75" s="193"/>
      <c r="C75" s="21" t="s">
        <v>102</v>
      </c>
      <c r="D75" s="4">
        <v>0.15</v>
      </c>
      <c r="E75" s="5"/>
      <c r="F75" s="5"/>
      <c r="G75" s="68"/>
      <c r="H75" s="5"/>
      <c r="I75" s="5"/>
      <c r="J75" s="5"/>
      <c r="K75" s="5"/>
      <c r="L75" s="5"/>
      <c r="M75" s="5"/>
      <c r="N75" s="5"/>
      <c r="O75" s="5"/>
      <c r="P75" s="17">
        <v>3.5</v>
      </c>
      <c r="Q75" s="5"/>
      <c r="R75" s="5"/>
      <c r="S75" s="5"/>
      <c r="T75" s="5"/>
      <c r="U75" s="22"/>
    </row>
    <row r="76" spans="1:21" ht="18.600000000000001" customHeight="1" thickBot="1">
      <c r="A76" s="193"/>
      <c r="B76" s="193"/>
      <c r="C76" s="21" t="s">
        <v>134</v>
      </c>
      <c r="D76" s="4">
        <v>0.15</v>
      </c>
      <c r="E76" s="5"/>
      <c r="F76" s="5"/>
      <c r="G76" s="68"/>
      <c r="H76" s="5"/>
      <c r="I76" s="5"/>
      <c r="J76" s="5"/>
      <c r="K76" s="5"/>
      <c r="L76" s="5"/>
      <c r="M76" s="5"/>
      <c r="N76" s="5"/>
      <c r="O76" s="5"/>
      <c r="P76" s="17">
        <v>3.5</v>
      </c>
      <c r="Q76" s="5"/>
      <c r="R76" s="5"/>
      <c r="S76" s="5"/>
      <c r="T76" s="5"/>
      <c r="U76" s="22"/>
    </row>
    <row r="77" spans="1:21" ht="18.600000000000001" customHeight="1" thickBot="1">
      <c r="A77" s="193"/>
      <c r="B77" s="193"/>
      <c r="C77" s="21" t="s">
        <v>103</v>
      </c>
      <c r="D77" s="4">
        <v>0.15</v>
      </c>
      <c r="E77" s="5"/>
      <c r="F77" s="5"/>
      <c r="G77" s="68"/>
      <c r="H77" s="5"/>
      <c r="I77" s="5"/>
      <c r="J77" s="5"/>
      <c r="K77" s="5"/>
      <c r="L77" s="5"/>
      <c r="M77" s="5"/>
      <c r="N77" s="5"/>
      <c r="O77" s="5"/>
      <c r="P77" s="17"/>
      <c r="Q77" s="5">
        <v>3.5</v>
      </c>
      <c r="R77" s="5"/>
      <c r="S77" s="5"/>
      <c r="T77" s="5"/>
      <c r="U77" s="22"/>
    </row>
    <row r="78" spans="1:21" ht="18.600000000000001" customHeight="1" thickBot="1">
      <c r="A78" s="193"/>
      <c r="B78" s="193"/>
      <c r="C78" s="21" t="s">
        <v>104</v>
      </c>
      <c r="D78" s="4">
        <v>0.15</v>
      </c>
      <c r="E78" s="5"/>
      <c r="F78" s="5"/>
      <c r="G78" s="68"/>
      <c r="H78" s="5"/>
      <c r="I78" s="5"/>
      <c r="J78" s="5"/>
      <c r="K78" s="5"/>
      <c r="L78" s="5"/>
      <c r="M78" s="5"/>
      <c r="N78" s="5"/>
      <c r="O78" s="5"/>
      <c r="P78" s="17"/>
      <c r="Q78" s="5"/>
      <c r="R78" s="5">
        <v>3.5</v>
      </c>
      <c r="S78" s="5"/>
      <c r="T78" s="5"/>
      <c r="U78" s="22"/>
    </row>
    <row r="79" spans="1:21" ht="18.600000000000001" customHeight="1" thickBot="1">
      <c r="A79" s="193"/>
      <c r="B79" s="193"/>
      <c r="C79" s="21" t="s">
        <v>105</v>
      </c>
      <c r="D79" s="4">
        <v>0.15</v>
      </c>
      <c r="E79" s="5"/>
      <c r="F79" s="5"/>
      <c r="G79" s="68"/>
      <c r="H79" s="5"/>
      <c r="I79" s="5"/>
      <c r="J79" s="5"/>
      <c r="K79" s="5"/>
      <c r="L79" s="5"/>
      <c r="M79" s="5"/>
      <c r="N79" s="5"/>
      <c r="O79" s="5"/>
      <c r="P79" s="17"/>
      <c r="Q79" s="5"/>
      <c r="R79" s="5"/>
      <c r="S79" s="5">
        <v>3.5</v>
      </c>
      <c r="T79" s="5"/>
      <c r="U79" s="22"/>
    </row>
    <row r="80" spans="1:21" ht="18.600000000000001" customHeight="1" thickBot="1">
      <c r="A80" s="193"/>
      <c r="B80" s="193"/>
      <c r="C80" s="31" t="s">
        <v>106</v>
      </c>
      <c r="D80" s="32">
        <v>0.15</v>
      </c>
      <c r="E80" s="33"/>
      <c r="F80" s="33"/>
      <c r="G80" s="68"/>
      <c r="H80" s="33"/>
      <c r="I80" s="33"/>
      <c r="J80" s="33"/>
      <c r="K80" s="33"/>
      <c r="L80" s="33"/>
      <c r="M80" s="33"/>
      <c r="N80" s="33"/>
      <c r="O80" s="33"/>
      <c r="P80" s="17"/>
      <c r="Q80" s="33"/>
      <c r="R80" s="33"/>
      <c r="S80" s="33"/>
      <c r="T80" s="33">
        <v>3.5</v>
      </c>
      <c r="U80" s="22"/>
    </row>
    <row r="81" spans="1:21" ht="18.600000000000001" customHeight="1" thickBot="1">
      <c r="A81" s="192" t="s">
        <v>53</v>
      </c>
      <c r="B81" s="192" t="s">
        <v>54</v>
      </c>
      <c r="C81" s="15" t="s">
        <v>97</v>
      </c>
      <c r="D81" s="16">
        <v>0.15</v>
      </c>
      <c r="E81" s="17"/>
      <c r="F81" s="17"/>
      <c r="G81" s="68">
        <v>2.5</v>
      </c>
      <c r="H81" s="17"/>
      <c r="I81" s="17"/>
      <c r="J81" s="17"/>
      <c r="K81" s="17"/>
      <c r="L81" s="17"/>
      <c r="M81" s="17"/>
      <c r="N81" s="17"/>
      <c r="O81" s="17"/>
      <c r="P81" s="17"/>
      <c r="Q81" s="17"/>
      <c r="R81" s="17"/>
      <c r="S81" s="17"/>
      <c r="T81" s="17"/>
      <c r="U81" s="22"/>
    </row>
    <row r="82" spans="1:21" ht="18.600000000000001" customHeight="1" thickBot="1">
      <c r="A82" s="192"/>
      <c r="B82" s="192"/>
      <c r="C82" s="21" t="s">
        <v>98</v>
      </c>
      <c r="D82" s="4">
        <v>0.15</v>
      </c>
      <c r="E82" s="5"/>
      <c r="F82" s="5"/>
      <c r="G82" s="68">
        <v>2.5</v>
      </c>
      <c r="H82" s="5"/>
      <c r="I82" s="5"/>
      <c r="J82" s="5"/>
      <c r="K82" s="5"/>
      <c r="L82" s="5"/>
      <c r="M82" s="5"/>
      <c r="N82" s="5"/>
      <c r="O82" s="5"/>
      <c r="P82" s="17"/>
      <c r="Q82" s="5"/>
      <c r="R82" s="5"/>
      <c r="S82" s="5"/>
      <c r="T82" s="5"/>
      <c r="U82" s="22"/>
    </row>
    <row r="83" spans="1:21" ht="18.600000000000001" customHeight="1" thickBot="1">
      <c r="A83" s="192"/>
      <c r="B83" s="192"/>
      <c r="C83" s="21" t="s">
        <v>100</v>
      </c>
      <c r="D83" s="4">
        <v>0.2</v>
      </c>
      <c r="E83" s="5"/>
      <c r="F83" s="5"/>
      <c r="G83" s="68"/>
      <c r="H83" s="5"/>
      <c r="I83" s="5"/>
      <c r="J83" s="5"/>
      <c r="K83" s="5"/>
      <c r="L83" s="5"/>
      <c r="M83" s="5">
        <v>2.5</v>
      </c>
      <c r="N83" s="5"/>
      <c r="O83" s="5"/>
      <c r="P83" s="17"/>
      <c r="Q83" s="5"/>
      <c r="R83" s="5"/>
      <c r="S83" s="5"/>
      <c r="T83" s="5"/>
      <c r="U83" s="22"/>
    </row>
    <row r="84" spans="1:21" ht="18.600000000000001" customHeight="1" thickBot="1">
      <c r="A84" s="192"/>
      <c r="B84" s="192"/>
      <c r="C84" s="21" t="s">
        <v>102</v>
      </c>
      <c r="D84" s="4">
        <v>0.15</v>
      </c>
      <c r="E84" s="5"/>
      <c r="F84" s="5"/>
      <c r="G84" s="68"/>
      <c r="H84" s="5"/>
      <c r="I84" s="5"/>
      <c r="J84" s="5"/>
      <c r="K84" s="5"/>
      <c r="L84" s="5"/>
      <c r="M84" s="5"/>
      <c r="N84" s="5"/>
      <c r="O84" s="5"/>
      <c r="P84" s="17">
        <v>3.5</v>
      </c>
      <c r="Q84" s="5"/>
      <c r="R84" s="5"/>
      <c r="S84" s="5"/>
      <c r="T84" s="5"/>
      <c r="U84" s="22"/>
    </row>
    <row r="85" spans="1:21" ht="18.600000000000001" customHeight="1" thickBot="1">
      <c r="A85" s="192"/>
      <c r="B85" s="192"/>
      <c r="C85" s="21" t="s">
        <v>134</v>
      </c>
      <c r="D85" s="4">
        <v>0.15</v>
      </c>
      <c r="E85" s="5"/>
      <c r="F85" s="5"/>
      <c r="G85" s="68"/>
      <c r="H85" s="5"/>
      <c r="I85" s="5"/>
      <c r="J85" s="5"/>
      <c r="K85" s="5"/>
      <c r="L85" s="5"/>
      <c r="M85" s="5"/>
      <c r="N85" s="5"/>
      <c r="O85" s="5"/>
      <c r="P85" s="17">
        <v>3.5</v>
      </c>
      <c r="Q85" s="5"/>
      <c r="R85" s="5"/>
      <c r="S85" s="5"/>
      <c r="T85" s="5"/>
      <c r="U85" s="22"/>
    </row>
    <row r="86" spans="1:21" ht="18.600000000000001" customHeight="1" thickBot="1">
      <c r="A86" s="192"/>
      <c r="B86" s="192"/>
      <c r="C86" s="21" t="s">
        <v>103</v>
      </c>
      <c r="D86" s="4">
        <v>0.15</v>
      </c>
      <c r="E86" s="5"/>
      <c r="F86" s="5"/>
      <c r="G86" s="68"/>
      <c r="H86" s="5"/>
      <c r="I86" s="5"/>
      <c r="J86" s="5"/>
      <c r="K86" s="5"/>
      <c r="L86" s="5"/>
      <c r="M86" s="5"/>
      <c r="N86" s="5"/>
      <c r="O86" s="5"/>
      <c r="P86" s="17"/>
      <c r="Q86" s="5">
        <v>3.5</v>
      </c>
      <c r="R86" s="5"/>
      <c r="S86" s="5"/>
      <c r="T86" s="5"/>
      <c r="U86" s="22"/>
    </row>
    <row r="87" spans="1:21" ht="18.600000000000001" customHeight="1" thickBot="1">
      <c r="A87" s="192"/>
      <c r="B87" s="192"/>
      <c r="C87" s="21" t="s">
        <v>104</v>
      </c>
      <c r="D87" s="4">
        <v>0.15</v>
      </c>
      <c r="E87" s="5"/>
      <c r="F87" s="5"/>
      <c r="G87" s="68"/>
      <c r="H87" s="5"/>
      <c r="I87" s="5"/>
      <c r="J87" s="5"/>
      <c r="K87" s="5"/>
      <c r="L87" s="5"/>
      <c r="M87" s="5"/>
      <c r="N87" s="5"/>
      <c r="O87" s="5"/>
      <c r="P87" s="17"/>
      <c r="Q87" s="5"/>
      <c r="R87" s="5">
        <v>3.5</v>
      </c>
      <c r="S87" s="5"/>
      <c r="T87" s="5"/>
      <c r="U87" s="22"/>
    </row>
    <row r="88" spans="1:21" ht="18.600000000000001" customHeight="1" thickBot="1">
      <c r="A88" s="192"/>
      <c r="B88" s="192"/>
      <c r="C88" s="21" t="s">
        <v>105</v>
      </c>
      <c r="D88" s="4">
        <v>0.15</v>
      </c>
      <c r="E88" s="5"/>
      <c r="F88" s="5"/>
      <c r="G88" s="68"/>
      <c r="H88" s="5"/>
      <c r="I88" s="5"/>
      <c r="J88" s="5"/>
      <c r="K88" s="5"/>
      <c r="L88" s="5"/>
      <c r="M88" s="5"/>
      <c r="N88" s="5"/>
      <c r="O88" s="5"/>
      <c r="P88" s="17"/>
      <c r="Q88" s="5"/>
      <c r="R88" s="5"/>
      <c r="S88" s="5">
        <v>3.5</v>
      </c>
      <c r="T88" s="5"/>
      <c r="U88" s="22"/>
    </row>
    <row r="89" spans="1:21" ht="18.600000000000001" customHeight="1" thickBot="1">
      <c r="A89" s="192"/>
      <c r="B89" s="192"/>
      <c r="C89" s="15" t="s">
        <v>106</v>
      </c>
      <c r="D89" s="16">
        <v>0.15</v>
      </c>
      <c r="E89" s="17"/>
      <c r="F89" s="17"/>
      <c r="G89" s="68"/>
      <c r="H89" s="17"/>
      <c r="I89" s="17"/>
      <c r="J89" s="17"/>
      <c r="K89" s="17"/>
      <c r="L89" s="17"/>
      <c r="M89" s="17"/>
      <c r="N89" s="17"/>
      <c r="O89" s="17"/>
      <c r="P89" s="17"/>
      <c r="Q89" s="17"/>
      <c r="R89" s="17"/>
      <c r="S89" s="17"/>
      <c r="T89" s="17">
        <v>3.5</v>
      </c>
      <c r="U89" s="22"/>
    </row>
    <row r="90" spans="1:21" ht="18.600000000000001" customHeight="1" thickBot="1">
      <c r="A90" s="193" t="s">
        <v>127</v>
      </c>
      <c r="B90" s="193" t="s">
        <v>135</v>
      </c>
      <c r="C90" s="31" t="s">
        <v>128</v>
      </c>
      <c r="D90" s="32">
        <v>0.1</v>
      </c>
      <c r="E90" s="33"/>
      <c r="F90" s="33"/>
      <c r="G90" s="68">
        <v>3.5</v>
      </c>
      <c r="H90" s="33"/>
      <c r="I90" s="33"/>
      <c r="J90" s="33"/>
      <c r="K90" s="33"/>
      <c r="L90" s="33"/>
      <c r="M90" s="33"/>
      <c r="N90" s="33"/>
      <c r="O90" s="33"/>
      <c r="P90" s="17"/>
      <c r="Q90" s="33"/>
      <c r="R90" s="33"/>
      <c r="S90" s="33"/>
      <c r="T90" s="33"/>
      <c r="U90" s="22"/>
    </row>
    <row r="91" spans="1:21" ht="18.600000000000001" customHeight="1" thickBot="1">
      <c r="A91" s="193"/>
      <c r="B91" s="193"/>
      <c r="C91" s="21" t="s">
        <v>129</v>
      </c>
      <c r="D91" s="4">
        <v>0.1</v>
      </c>
      <c r="E91" s="5"/>
      <c r="F91" s="5"/>
      <c r="G91" s="68">
        <v>3.5</v>
      </c>
      <c r="H91" s="5"/>
      <c r="I91" s="5"/>
      <c r="J91" s="5"/>
      <c r="K91" s="5"/>
      <c r="L91" s="5"/>
      <c r="M91" s="5"/>
      <c r="N91" s="5"/>
      <c r="O91" s="5"/>
      <c r="P91" s="17"/>
      <c r="Q91" s="5"/>
      <c r="R91" s="5"/>
      <c r="S91" s="5"/>
      <c r="T91" s="5"/>
      <c r="U91" s="22"/>
    </row>
    <row r="92" spans="1:21" ht="18.600000000000001" customHeight="1" thickBot="1">
      <c r="A92" s="193"/>
      <c r="B92" s="193"/>
      <c r="C92" s="21" t="s">
        <v>95</v>
      </c>
      <c r="D92" s="4">
        <v>0.25</v>
      </c>
      <c r="E92" s="5"/>
      <c r="F92" s="5"/>
      <c r="G92" s="68"/>
      <c r="H92" s="5"/>
      <c r="I92" s="5">
        <v>3.5</v>
      </c>
      <c r="J92" s="5"/>
      <c r="K92" s="5"/>
      <c r="L92" s="5"/>
      <c r="M92" s="5"/>
      <c r="N92" s="5"/>
      <c r="O92" s="5"/>
      <c r="P92" s="17"/>
      <c r="Q92" s="5"/>
      <c r="R92" s="5"/>
      <c r="S92" s="5"/>
      <c r="T92" s="5"/>
      <c r="U92" s="22"/>
    </row>
    <row r="93" spans="1:21" ht="18.600000000000001" customHeight="1" thickBot="1">
      <c r="A93" s="193"/>
      <c r="B93" s="193"/>
      <c r="C93" s="21" t="s">
        <v>100</v>
      </c>
      <c r="D93" s="4">
        <v>0.2</v>
      </c>
      <c r="E93" s="5"/>
      <c r="F93" s="5"/>
      <c r="G93" s="68"/>
      <c r="H93" s="5"/>
      <c r="I93" s="5"/>
      <c r="J93" s="5"/>
      <c r="K93" s="5"/>
      <c r="L93" s="5"/>
      <c r="M93" s="5">
        <v>2.5</v>
      </c>
      <c r="N93" s="5"/>
      <c r="O93" s="5"/>
      <c r="P93" s="17"/>
      <c r="Q93" s="5"/>
      <c r="R93" s="5"/>
      <c r="S93" s="5"/>
      <c r="T93" s="5"/>
      <c r="U93" s="22"/>
    </row>
    <row r="94" spans="1:21" ht="18.600000000000001" customHeight="1" thickBot="1">
      <c r="A94" s="193"/>
      <c r="B94" s="193"/>
      <c r="C94" s="21" t="s">
        <v>102</v>
      </c>
      <c r="D94" s="4">
        <v>0.15</v>
      </c>
      <c r="E94" s="5"/>
      <c r="F94" s="5"/>
      <c r="G94" s="68"/>
      <c r="H94" s="8"/>
      <c r="I94" s="5"/>
      <c r="J94" s="5"/>
      <c r="K94" s="5"/>
      <c r="L94" s="5"/>
      <c r="M94" s="5"/>
      <c r="N94" s="5"/>
      <c r="O94" s="5"/>
      <c r="P94" s="17">
        <v>3.5</v>
      </c>
      <c r="Q94" s="5"/>
      <c r="R94" s="5"/>
      <c r="S94" s="5"/>
      <c r="T94" s="5"/>
      <c r="U94" s="22"/>
    </row>
    <row r="95" spans="1:21" ht="18.600000000000001" customHeight="1" thickBot="1">
      <c r="A95" s="193"/>
      <c r="B95" s="193"/>
      <c r="C95" s="21" t="s">
        <v>134</v>
      </c>
      <c r="D95" s="4">
        <v>0.15</v>
      </c>
      <c r="E95" s="5"/>
      <c r="F95" s="5"/>
      <c r="G95" s="68"/>
      <c r="H95" s="5"/>
      <c r="I95" s="5"/>
      <c r="J95" s="5"/>
      <c r="K95" s="5"/>
      <c r="L95" s="5"/>
      <c r="M95" s="5"/>
      <c r="N95" s="5"/>
      <c r="O95" s="5"/>
      <c r="P95" s="17">
        <v>3.5</v>
      </c>
      <c r="Q95" s="5"/>
      <c r="R95" s="5"/>
      <c r="S95" s="5"/>
      <c r="T95" s="5"/>
      <c r="U95" s="22"/>
    </row>
    <row r="96" spans="1:21" ht="18.600000000000001" customHeight="1" thickBot="1">
      <c r="A96" s="193"/>
      <c r="B96" s="193"/>
      <c r="C96" s="21" t="s">
        <v>103</v>
      </c>
      <c r="D96" s="4">
        <v>0.15</v>
      </c>
      <c r="E96" s="5"/>
      <c r="F96" s="5"/>
      <c r="G96" s="68"/>
      <c r="H96" s="5"/>
      <c r="I96" s="5"/>
      <c r="J96" s="5"/>
      <c r="K96" s="5"/>
      <c r="L96" s="5"/>
      <c r="M96" s="5"/>
      <c r="N96" s="5"/>
      <c r="O96" s="5"/>
      <c r="P96" s="17"/>
      <c r="Q96" s="5">
        <v>3.5</v>
      </c>
      <c r="R96" s="5"/>
      <c r="S96" s="5"/>
      <c r="T96" s="5"/>
      <c r="U96" s="22"/>
    </row>
    <row r="97" spans="1:21" ht="18.600000000000001" customHeight="1" thickBot="1">
      <c r="A97" s="193"/>
      <c r="B97" s="193"/>
      <c r="C97" s="21" t="s">
        <v>104</v>
      </c>
      <c r="D97" s="4">
        <v>0.15</v>
      </c>
      <c r="E97" s="5"/>
      <c r="F97" s="5"/>
      <c r="G97" s="68"/>
      <c r="H97" s="5"/>
      <c r="I97" s="5"/>
      <c r="J97" s="5"/>
      <c r="K97" s="5"/>
      <c r="L97" s="5"/>
      <c r="M97" s="5"/>
      <c r="N97" s="5"/>
      <c r="O97" s="5"/>
      <c r="P97" s="17"/>
      <c r="Q97" s="5"/>
      <c r="R97" s="5">
        <v>3.5</v>
      </c>
      <c r="S97" s="5"/>
      <c r="T97" s="5"/>
      <c r="U97" s="22"/>
    </row>
    <row r="98" spans="1:21" ht="18.600000000000001" customHeight="1" thickBot="1">
      <c r="A98" s="193"/>
      <c r="B98" s="193"/>
      <c r="C98" s="21" t="s">
        <v>105</v>
      </c>
      <c r="D98" s="4">
        <v>0.15</v>
      </c>
      <c r="E98" s="5"/>
      <c r="F98" s="5"/>
      <c r="G98" s="68"/>
      <c r="H98" s="5"/>
      <c r="I98" s="5"/>
      <c r="J98" s="5"/>
      <c r="K98" s="5"/>
      <c r="L98" s="5"/>
      <c r="M98" s="5"/>
      <c r="N98" s="5"/>
      <c r="O98" s="5"/>
      <c r="P98" s="17"/>
      <c r="Q98" s="5"/>
      <c r="R98" s="5"/>
      <c r="S98" s="5">
        <v>3.5</v>
      </c>
      <c r="T98" s="5"/>
      <c r="U98" s="22"/>
    </row>
    <row r="99" spans="1:21" ht="18.600000000000001" customHeight="1" thickBot="1">
      <c r="A99" s="193"/>
      <c r="B99" s="193"/>
      <c r="C99" s="31" t="s">
        <v>106</v>
      </c>
      <c r="D99" s="32">
        <v>0.15</v>
      </c>
      <c r="E99" s="33"/>
      <c r="F99" s="33"/>
      <c r="G99" s="68"/>
      <c r="H99" s="33"/>
      <c r="I99" s="33"/>
      <c r="J99" s="33"/>
      <c r="K99" s="33"/>
      <c r="L99" s="33"/>
      <c r="M99" s="33"/>
      <c r="N99" s="33"/>
      <c r="O99" s="33"/>
      <c r="P99" s="17"/>
      <c r="Q99" s="33"/>
      <c r="R99" s="33"/>
      <c r="S99" s="33"/>
      <c r="T99" s="33">
        <v>3.5</v>
      </c>
      <c r="U99" s="22"/>
    </row>
    <row r="100" spans="1:21" ht="18.600000000000001" customHeight="1" thickBot="1">
      <c r="A100" s="196" t="s">
        <v>131</v>
      </c>
      <c r="B100" s="192" t="s">
        <v>58</v>
      </c>
      <c r="C100" s="15" t="s">
        <v>128</v>
      </c>
      <c r="D100" s="16">
        <v>0.1</v>
      </c>
      <c r="E100" s="17"/>
      <c r="F100" s="17"/>
      <c r="G100" s="68">
        <v>3.5</v>
      </c>
      <c r="H100" s="17"/>
      <c r="I100" s="17"/>
      <c r="J100" s="17"/>
      <c r="K100" s="17"/>
      <c r="L100" s="17"/>
      <c r="M100" s="17"/>
      <c r="N100" s="17"/>
      <c r="O100" s="17"/>
      <c r="P100" s="17"/>
      <c r="Q100" s="17"/>
      <c r="R100" s="17"/>
      <c r="S100" s="17"/>
      <c r="T100" s="17"/>
      <c r="U100" s="22"/>
    </row>
    <row r="101" spans="1:21" ht="18.600000000000001" customHeight="1" thickBot="1">
      <c r="A101" s="196"/>
      <c r="B101" s="192"/>
      <c r="C101" s="21" t="s">
        <v>129</v>
      </c>
      <c r="D101" s="4">
        <v>0.1</v>
      </c>
      <c r="E101" s="5"/>
      <c r="F101" s="5"/>
      <c r="G101" s="68">
        <v>3.5</v>
      </c>
      <c r="H101" s="5"/>
      <c r="I101" s="5"/>
      <c r="J101" s="5"/>
      <c r="K101" s="5"/>
      <c r="L101" s="5"/>
      <c r="M101" s="5"/>
      <c r="N101" s="5"/>
      <c r="O101" s="5"/>
      <c r="P101" s="17"/>
      <c r="Q101" s="5"/>
      <c r="R101" s="5"/>
      <c r="S101" s="5"/>
      <c r="T101" s="5"/>
      <c r="U101" s="22"/>
    </row>
    <row r="102" spans="1:21" ht="18.600000000000001" customHeight="1" thickBot="1">
      <c r="A102" s="196"/>
      <c r="B102" s="192"/>
      <c r="C102" s="21" t="s">
        <v>95</v>
      </c>
      <c r="D102" s="4">
        <v>0.25</v>
      </c>
      <c r="E102" s="5"/>
      <c r="F102" s="5"/>
      <c r="G102" s="68"/>
      <c r="H102" s="5"/>
      <c r="I102" s="5">
        <v>3.5</v>
      </c>
      <c r="J102" s="5"/>
      <c r="K102" s="5"/>
      <c r="L102" s="5"/>
      <c r="M102" s="5"/>
      <c r="N102" s="5"/>
      <c r="O102" s="5"/>
      <c r="P102" s="17"/>
      <c r="Q102" s="5"/>
      <c r="R102" s="5"/>
      <c r="S102" s="5"/>
      <c r="T102" s="5"/>
      <c r="U102" s="22"/>
    </row>
    <row r="103" spans="1:21" ht="18.600000000000001" customHeight="1" thickBot="1">
      <c r="A103" s="196"/>
      <c r="B103" s="192"/>
      <c r="C103" s="21" t="s">
        <v>100</v>
      </c>
      <c r="D103" s="4">
        <v>0.2</v>
      </c>
      <c r="E103" s="5"/>
      <c r="F103" s="5"/>
      <c r="G103" s="68"/>
      <c r="H103" s="5"/>
      <c r="I103" s="5"/>
      <c r="J103" s="5"/>
      <c r="K103" s="5"/>
      <c r="L103" s="5"/>
      <c r="M103" s="5">
        <v>2.5</v>
      </c>
      <c r="N103" s="5"/>
      <c r="O103" s="5"/>
      <c r="P103" s="17"/>
      <c r="Q103" s="5"/>
      <c r="R103" s="5"/>
      <c r="S103" s="5"/>
      <c r="T103" s="5"/>
      <c r="U103" s="22"/>
    </row>
    <row r="104" spans="1:21" ht="18.600000000000001" customHeight="1" thickBot="1">
      <c r="A104" s="196"/>
      <c r="B104" s="192"/>
      <c r="C104" s="21" t="s">
        <v>102</v>
      </c>
      <c r="D104" s="4">
        <v>0.15</v>
      </c>
      <c r="E104" s="5"/>
      <c r="F104" s="5"/>
      <c r="G104" s="68"/>
      <c r="H104" s="8"/>
      <c r="I104" s="5"/>
      <c r="J104" s="5"/>
      <c r="K104" s="5"/>
      <c r="L104" s="5"/>
      <c r="M104" s="5"/>
      <c r="N104" s="5"/>
      <c r="O104" s="5"/>
      <c r="P104" s="17">
        <v>3.5</v>
      </c>
      <c r="Q104" s="5"/>
      <c r="R104" s="5"/>
      <c r="S104" s="5"/>
      <c r="T104" s="5"/>
      <c r="U104" s="22"/>
    </row>
    <row r="105" spans="1:21" ht="18.600000000000001" customHeight="1" thickBot="1">
      <c r="A105" s="196"/>
      <c r="B105" s="192"/>
      <c r="C105" s="21" t="s">
        <v>134</v>
      </c>
      <c r="D105" s="4">
        <v>0.15</v>
      </c>
      <c r="E105" s="5"/>
      <c r="F105" s="5"/>
      <c r="G105" s="68"/>
      <c r="H105" s="5"/>
      <c r="I105" s="5"/>
      <c r="J105" s="5"/>
      <c r="K105" s="5"/>
      <c r="L105" s="5"/>
      <c r="M105" s="5"/>
      <c r="N105" s="5"/>
      <c r="O105" s="5"/>
      <c r="P105" s="17">
        <v>3.5</v>
      </c>
      <c r="Q105" s="5"/>
      <c r="R105" s="5"/>
      <c r="S105" s="5"/>
      <c r="T105" s="5"/>
      <c r="U105" s="22"/>
    </row>
    <row r="106" spans="1:21" ht="18.600000000000001" customHeight="1" thickBot="1">
      <c r="A106" s="196"/>
      <c r="B106" s="192"/>
      <c r="C106" s="21" t="s">
        <v>103</v>
      </c>
      <c r="D106" s="4">
        <v>0.15</v>
      </c>
      <c r="E106" s="5"/>
      <c r="F106" s="5"/>
      <c r="G106" s="68"/>
      <c r="H106" s="5"/>
      <c r="I106" s="5"/>
      <c r="J106" s="5"/>
      <c r="K106" s="5"/>
      <c r="L106" s="5"/>
      <c r="M106" s="5"/>
      <c r="N106" s="5"/>
      <c r="O106" s="5"/>
      <c r="P106" s="17"/>
      <c r="Q106" s="5">
        <v>3.5</v>
      </c>
      <c r="R106" s="5"/>
      <c r="S106" s="5"/>
      <c r="T106" s="5"/>
      <c r="U106" s="22"/>
    </row>
    <row r="107" spans="1:21" ht="18.600000000000001" customHeight="1" thickBot="1">
      <c r="A107" s="196"/>
      <c r="B107" s="192"/>
      <c r="C107" s="21" t="s">
        <v>104</v>
      </c>
      <c r="D107" s="4">
        <v>0.15</v>
      </c>
      <c r="E107" s="5"/>
      <c r="F107" s="5"/>
      <c r="G107" s="68"/>
      <c r="H107" s="5"/>
      <c r="I107" s="5"/>
      <c r="J107" s="5"/>
      <c r="K107" s="5"/>
      <c r="L107" s="5"/>
      <c r="M107" s="5"/>
      <c r="N107" s="5"/>
      <c r="O107" s="5"/>
      <c r="P107" s="17"/>
      <c r="Q107" s="5"/>
      <c r="R107" s="5">
        <v>3.5</v>
      </c>
      <c r="S107" s="5"/>
      <c r="T107" s="5"/>
      <c r="U107" s="22"/>
    </row>
    <row r="108" spans="1:21" ht="18.600000000000001" customHeight="1" thickBot="1">
      <c r="A108" s="196"/>
      <c r="B108" s="192"/>
      <c r="C108" s="21" t="s">
        <v>105</v>
      </c>
      <c r="D108" s="4">
        <v>0.15</v>
      </c>
      <c r="E108" s="5"/>
      <c r="F108" s="5"/>
      <c r="G108" s="68"/>
      <c r="H108" s="5"/>
      <c r="I108" s="5"/>
      <c r="J108" s="5"/>
      <c r="K108" s="5"/>
      <c r="L108" s="5"/>
      <c r="M108" s="5"/>
      <c r="N108" s="5"/>
      <c r="O108" s="5"/>
      <c r="P108" s="17"/>
      <c r="Q108" s="5"/>
      <c r="R108" s="5"/>
      <c r="S108" s="5">
        <v>3.5</v>
      </c>
      <c r="T108" s="5"/>
      <c r="U108" s="22"/>
    </row>
    <row r="109" spans="1:21" ht="18.600000000000001" customHeight="1" thickBot="1">
      <c r="A109" s="196"/>
      <c r="B109" s="192"/>
      <c r="C109" s="15" t="s">
        <v>106</v>
      </c>
      <c r="D109" s="16">
        <v>0.15</v>
      </c>
      <c r="E109" s="17"/>
      <c r="F109" s="17"/>
      <c r="G109" s="68"/>
      <c r="H109" s="17"/>
      <c r="I109" s="17"/>
      <c r="J109" s="17"/>
      <c r="K109" s="17"/>
      <c r="L109" s="17"/>
      <c r="M109" s="17"/>
      <c r="N109" s="17"/>
      <c r="O109" s="17"/>
      <c r="P109" s="17"/>
      <c r="Q109" s="17"/>
      <c r="R109" s="17"/>
      <c r="S109" s="17"/>
      <c r="T109" s="17">
        <v>3.5</v>
      </c>
      <c r="U109" s="22"/>
    </row>
    <row r="110" spans="1:21" ht="18.600000000000001" customHeight="1" thickBot="1">
      <c r="A110" s="197" t="s">
        <v>136</v>
      </c>
      <c r="B110" s="193" t="s">
        <v>137</v>
      </c>
      <c r="C110" s="31" t="s">
        <v>128</v>
      </c>
      <c r="D110" s="32">
        <v>0.1</v>
      </c>
      <c r="E110" s="31"/>
      <c r="F110" s="31"/>
      <c r="G110" s="71">
        <v>3.5</v>
      </c>
      <c r="H110" s="31"/>
      <c r="I110" s="31"/>
      <c r="J110" s="31"/>
      <c r="K110" s="31"/>
      <c r="L110" s="31"/>
      <c r="M110" s="31"/>
      <c r="N110" s="31"/>
      <c r="O110" s="31"/>
      <c r="P110" s="15"/>
      <c r="Q110" s="31"/>
      <c r="R110" s="31"/>
      <c r="S110" s="31"/>
      <c r="T110" s="31"/>
      <c r="U110" s="22"/>
    </row>
    <row r="111" spans="1:21" ht="18.600000000000001" customHeight="1" thickBot="1">
      <c r="A111" s="197"/>
      <c r="B111" s="193"/>
      <c r="C111" s="21" t="s">
        <v>79</v>
      </c>
      <c r="D111" s="4">
        <v>0.2</v>
      </c>
      <c r="E111" s="21"/>
      <c r="F111" s="21"/>
      <c r="G111" s="71"/>
      <c r="H111" s="21">
        <v>4.5</v>
      </c>
      <c r="I111" s="21"/>
      <c r="J111" s="21"/>
      <c r="K111" s="21"/>
      <c r="L111" s="21"/>
      <c r="M111" s="21"/>
      <c r="N111" s="21"/>
      <c r="O111" s="21"/>
      <c r="P111" s="15"/>
      <c r="Q111" s="21"/>
      <c r="R111" s="21"/>
      <c r="S111" s="21"/>
      <c r="T111" s="21"/>
      <c r="U111" s="22"/>
    </row>
    <row r="112" spans="1:21" ht="18.600000000000001" customHeight="1" thickBot="1">
      <c r="A112" s="197"/>
      <c r="B112" s="193"/>
      <c r="C112" s="21" t="s">
        <v>95</v>
      </c>
      <c r="D112" s="4">
        <v>0.2</v>
      </c>
      <c r="E112" s="21"/>
      <c r="F112" s="21"/>
      <c r="G112" s="71"/>
      <c r="H112" s="21"/>
      <c r="I112" s="21">
        <v>3.5</v>
      </c>
      <c r="J112" s="21"/>
      <c r="K112" s="21"/>
      <c r="L112" s="21"/>
      <c r="M112" s="21"/>
      <c r="N112" s="21"/>
      <c r="O112" s="21"/>
      <c r="P112" s="15"/>
      <c r="Q112" s="21"/>
      <c r="R112" s="21"/>
      <c r="S112" s="21"/>
      <c r="T112" s="21"/>
      <c r="U112" s="22"/>
    </row>
    <row r="113" spans="1:21" ht="18.600000000000001" customHeight="1" thickBot="1">
      <c r="A113" s="197"/>
      <c r="B113" s="193"/>
      <c r="C113" s="21" t="s">
        <v>80</v>
      </c>
      <c r="D113" s="4">
        <v>0.4</v>
      </c>
      <c r="E113" s="21"/>
      <c r="F113" s="21"/>
      <c r="G113" s="71"/>
      <c r="H113" s="21"/>
      <c r="I113" s="21"/>
      <c r="J113" s="21">
        <v>3.5</v>
      </c>
      <c r="K113" s="21"/>
      <c r="L113" s="21"/>
      <c r="M113" s="21"/>
      <c r="N113" s="21"/>
      <c r="O113" s="21"/>
      <c r="P113" s="15"/>
      <c r="Q113" s="21"/>
      <c r="R113" s="21"/>
      <c r="S113" s="21"/>
      <c r="T113" s="21"/>
      <c r="U113" s="22"/>
    </row>
    <row r="114" spans="1:21" ht="18.600000000000001" customHeight="1" thickBot="1">
      <c r="A114" s="197"/>
      <c r="B114" s="193"/>
      <c r="C114" s="21" t="s">
        <v>138</v>
      </c>
      <c r="D114" s="4">
        <v>0.2</v>
      </c>
      <c r="E114" s="21"/>
      <c r="F114" s="21"/>
      <c r="G114" s="71"/>
      <c r="H114" s="21"/>
      <c r="I114" s="21"/>
      <c r="J114" s="21"/>
      <c r="K114" s="21"/>
      <c r="L114" s="21"/>
      <c r="M114" s="21"/>
      <c r="N114" s="21">
        <v>2.5</v>
      </c>
      <c r="O114" s="21"/>
      <c r="P114" s="15"/>
      <c r="Q114" s="21"/>
      <c r="R114" s="21"/>
      <c r="S114" s="21"/>
      <c r="T114" s="21"/>
      <c r="U114" s="22"/>
    </row>
    <row r="115" spans="1:21" ht="18.600000000000001" customHeight="1" thickBot="1">
      <c r="A115" s="197"/>
      <c r="B115" s="193"/>
      <c r="C115" s="21" t="s">
        <v>82</v>
      </c>
      <c r="D115" s="4">
        <v>0.2</v>
      </c>
      <c r="E115" s="21"/>
      <c r="F115" s="21"/>
      <c r="G115" s="71"/>
      <c r="H115" s="21"/>
      <c r="I115" s="21"/>
      <c r="J115" s="21"/>
      <c r="K115" s="21"/>
      <c r="L115" s="21"/>
      <c r="M115" s="21"/>
      <c r="N115" s="21"/>
      <c r="O115" s="21">
        <v>2.5</v>
      </c>
      <c r="P115" s="15"/>
      <c r="Q115" s="21"/>
      <c r="R115" s="21"/>
      <c r="S115" s="21"/>
      <c r="T115" s="21"/>
      <c r="U115" s="22"/>
    </row>
    <row r="116" spans="1:21" ht="18.600000000000001" customHeight="1" thickBot="1">
      <c r="A116" s="197"/>
      <c r="B116" s="193"/>
      <c r="C116" s="21" t="s">
        <v>139</v>
      </c>
      <c r="D116" s="4">
        <v>0.25</v>
      </c>
      <c r="E116" s="21"/>
      <c r="F116" s="21"/>
      <c r="G116" s="71"/>
      <c r="H116" s="21"/>
      <c r="I116" s="21"/>
      <c r="J116" s="21"/>
      <c r="K116" s="21"/>
      <c r="L116" s="21"/>
      <c r="M116" s="21"/>
      <c r="N116" s="21"/>
      <c r="O116" s="21"/>
      <c r="P116" s="15">
        <v>3.5</v>
      </c>
      <c r="Q116" s="21"/>
      <c r="R116" s="21"/>
      <c r="S116" s="21"/>
      <c r="T116" s="21"/>
      <c r="U116" s="22"/>
    </row>
    <row r="117" spans="1:21" ht="18.600000000000001" customHeight="1" thickBot="1">
      <c r="A117" s="197"/>
      <c r="B117" s="193"/>
      <c r="C117" s="21" t="s">
        <v>140</v>
      </c>
      <c r="D117" s="4">
        <v>0.25</v>
      </c>
      <c r="E117" s="21"/>
      <c r="F117" s="21"/>
      <c r="G117" s="71"/>
      <c r="H117" s="21"/>
      <c r="I117" s="21"/>
      <c r="J117" s="21"/>
      <c r="K117" s="21"/>
      <c r="L117" s="21"/>
      <c r="M117" s="21"/>
      <c r="N117" s="21"/>
      <c r="O117" s="21"/>
      <c r="P117" s="15">
        <v>3.5</v>
      </c>
      <c r="Q117" s="21"/>
      <c r="R117" s="21"/>
      <c r="S117" s="21"/>
      <c r="T117" s="21"/>
      <c r="U117" s="22"/>
    </row>
    <row r="118" spans="1:21" ht="18.600000000000001" customHeight="1" thickBot="1">
      <c r="A118" s="197"/>
      <c r="B118" s="193"/>
      <c r="C118" s="21" t="s">
        <v>103</v>
      </c>
      <c r="D118" s="4">
        <v>0.25</v>
      </c>
      <c r="E118" s="21"/>
      <c r="F118" s="21"/>
      <c r="G118" s="71"/>
      <c r="H118" s="21"/>
      <c r="I118" s="21"/>
      <c r="J118" s="21"/>
      <c r="K118" s="21"/>
      <c r="L118" s="21"/>
      <c r="M118" s="21"/>
      <c r="N118" s="21"/>
      <c r="O118" s="21"/>
      <c r="P118" s="15"/>
      <c r="Q118" s="21">
        <v>3.5</v>
      </c>
      <c r="R118" s="21"/>
      <c r="S118" s="21"/>
      <c r="T118" s="21"/>
      <c r="U118" s="22"/>
    </row>
    <row r="119" spans="1:21" ht="18.600000000000001" customHeight="1" thickBot="1">
      <c r="A119" s="197"/>
      <c r="B119" s="193"/>
      <c r="C119" s="21" t="s">
        <v>104</v>
      </c>
      <c r="D119" s="4">
        <v>0.25</v>
      </c>
      <c r="E119" s="21"/>
      <c r="F119" s="21"/>
      <c r="G119" s="71"/>
      <c r="H119" s="21"/>
      <c r="I119" s="21"/>
      <c r="J119" s="21"/>
      <c r="K119" s="21"/>
      <c r="L119" s="21"/>
      <c r="M119" s="21"/>
      <c r="N119" s="21"/>
      <c r="O119" s="21"/>
      <c r="P119" s="15"/>
      <c r="Q119" s="21"/>
      <c r="R119" s="21">
        <v>3.5</v>
      </c>
      <c r="S119" s="21"/>
      <c r="T119" s="21"/>
      <c r="U119" s="22"/>
    </row>
    <row r="120" spans="1:21" ht="18.600000000000001" customHeight="1" thickBot="1">
      <c r="A120" s="197"/>
      <c r="B120" s="193"/>
      <c r="C120" s="21" t="s">
        <v>105</v>
      </c>
      <c r="D120" s="4">
        <v>0.25</v>
      </c>
      <c r="E120" s="21"/>
      <c r="F120" s="21"/>
      <c r="G120" s="71"/>
      <c r="H120" s="21"/>
      <c r="I120" s="21"/>
      <c r="J120" s="21"/>
      <c r="K120" s="21"/>
      <c r="L120" s="21"/>
      <c r="M120" s="21"/>
      <c r="N120" s="21"/>
      <c r="O120" s="21"/>
      <c r="P120" s="15"/>
      <c r="Q120" s="21"/>
      <c r="R120" s="21"/>
      <c r="S120" s="21">
        <v>3.5</v>
      </c>
      <c r="T120" s="21"/>
      <c r="U120" s="22"/>
    </row>
    <row r="121" spans="1:21" ht="18.600000000000001" customHeight="1" thickBot="1">
      <c r="A121" s="197"/>
      <c r="B121" s="193"/>
      <c r="C121" s="31" t="s">
        <v>106</v>
      </c>
      <c r="D121" s="32">
        <v>0.25</v>
      </c>
      <c r="E121" s="31"/>
      <c r="F121" s="31"/>
      <c r="G121" s="71"/>
      <c r="H121" s="31"/>
      <c r="I121" s="31"/>
      <c r="J121" s="31"/>
      <c r="K121" s="31"/>
      <c r="L121" s="31"/>
      <c r="M121" s="31"/>
      <c r="N121" s="31"/>
      <c r="O121" s="31"/>
      <c r="P121" s="15"/>
      <c r="Q121" s="31"/>
      <c r="R121" s="31"/>
      <c r="S121" s="31"/>
      <c r="T121" s="31">
        <v>3.5</v>
      </c>
      <c r="U121" s="22"/>
    </row>
    <row r="122" spans="1:21" ht="23.25" customHeight="1" thickBot="1">
      <c r="A122" s="195" t="s">
        <v>25</v>
      </c>
      <c r="B122" s="195"/>
      <c r="C122" s="195" t="s">
        <v>68</v>
      </c>
      <c r="D122" s="195"/>
      <c r="E122" s="32">
        <f>SUM($D12:$D42)-SUMIF(E12:E42,"",$D12:$D42)-SUMIF(E12:E42,0,$D12:$D42)+SUM($D43:$D47)-SUMIF(E43:E47,"",$D43:$D47)-SUMIF(E43:E47,0,$D43:$D47)+SUM($D48:$D52)-SUMIF(E48:E52,"",$D48:$D52)-SUMIF(E48:E52,0,$D48:$D52) +SUM($D53:$D57)-SUMIF(E53:E57,"",$D53:$D57)-SUMIF(E53:E57,0,$D53:$D57)+ SUM($D58:$D62)-SUMIF(E58:E62,"", $D58:$D62)-SUMIF(E58:E62,0, $D58:$D62)+ SUM($D63:$D89)-SUMIF(E63:E89,"", $D63:$D89)-SUMIF(E63:E89,0, $D63:$D89) + SUM($D90:$D99)-SUMIF(E90:E99,"", $D90:$D99)-SUMIF(E90:E99,0, $D90:$D99)+ SUM($D100:$D109)-SUMIF(E100:E109,"", $D100:$D109)-SUMIF(E100:E109, 0,$D100:$D109)+ SUM($D110:$D121)-SUMIF(E110:E121,"", $D110:$D121)-SUMIF(E110:E121,0, $D110:$D121)</f>
        <v>0.99999999999999911</v>
      </c>
      <c r="F122" s="32">
        <f>SUM($D12:$D42)-SUMIF(F12:F42,"",$D12:$D42)-SUMIF(F12:F42,0,$D12:$D42)+SUM($D43:$D47)-SUMIF(F43:F47,"",$D43:$D47)-SUMIF(F43:F47,0,$D43:$D47)+SUM($D48:$D52)-SUMIF(F48:F52,"",$D48:$D52)-SUMIF(F48:F52,0,$D48:$D52) +SUM($D53:$D57)-SUMIF(F53:F57,"",$D53:$D57)-SUMIF(F53:F57,0,$D53:$D57)+ SUM($D58:$D62)-SUMIF(F58:F62,"", $D58:$D62)-SUMIF(F58:F62,0, $D58:$D62)+ SUM($D63:$D89)-SUMIF(F63:F89,"", $D63:$D89)-SUMIF(F63:F89,0, $D63:$D89) + SUM($D90:$D99)-SUMIF(F90:F99,"", $D90:$D99)-SUMIF(F90:F99,0, $D90:$D99)+ SUM($D100:$D109)-SUMIF(F100:F109,"", $D100:$D109)-SUMIF(F100:F109, 0,$D100:$D109)+ SUM($D110:$D121)-SUMIF(F110:F121,"", $D110:$D121)-SUMIF(F110:F121,0, $D110:$D121)</f>
        <v>0.99999999999999911</v>
      </c>
      <c r="G122" s="75">
        <f>SUM($D12:$D42)-SUMIF(G12:G42,"",$D12:$D42)-SUMIF(G12:G42,0,$D12:$D42)+SUM($D43:$D47)-SUMIF(G43:G47,"",$D43:$D47)-SUMIF(G43:G47,0,$D43:$D47)+SUM($D48:$D52)-SUMIF(G48:G52,"",$D48:$D52)-SUMIF(G48:G52,0,$D48:$D52) +SUM($D53:$D57)-SUMIF(G53:G57,"",$D53:$D57)-SUMIF(G53:G57,0,$D53:$D57)+ SUM($D58:$D62)-SUMIF(G58:G62,"", $D58:$D62)-SUMIF(G58:G62,0, $D58:$D62)+ SUM($D63:$D89)-SUMIF(G63:G89,"", $D63:$D89)-SUMIF(G63:G89,0, $D63:$D89) + SUM($D90:$D99)-SUMIF(G90:G99,"", $D90:$D99)-SUMIF(G90:G99,0, $D90:$D99)+ SUM($D100:$D109)-SUMIF(G100:G109,"", $D100:$D109)-SUMIF(G100:G109, 0,$D100:$D109)+ SUM($D110:$D121)-SUMIF(G111:G121,"", $D110:$D121)-SUMIF(G111:G121,0, $D110:$D121)</f>
        <v>1.6499999999999995</v>
      </c>
      <c r="H122" s="32">
        <f t="shared" ref="H122:T122" si="1">SUM($D12:$D42)-SUMIF(H12:H42,"",$D12:$D42)-SUMIF(H12:H42,0,$D12:$D42)+SUM($D43:$D47)-SUMIF(H43:H47,"",$D43:$D47)-SUMIF(H43:H47,0,$D43:$D47)+SUM($D48:$D52)-SUMIF(H48:H52,"",$D48:$D52)-SUMIF(H48:H52,0,$D48:$D52) +SUM($D53:$D57)-SUMIF(H53:H57,"",$D53:$D57)-SUMIF(H53:H57,0,$D53:$D57)+ SUM($D58:$D62)-SUMIF(H58:H62,"", $D58:$D62)-SUMIF(H58:H62,0, $D58:$D62)+ SUM($D63:$D89)-SUMIF(H63:H89,"", $D63:$D89)-SUMIF(H63:H89,0, $D63:$D89) + SUM($D90:$D99)-SUMIF(H90:H99,"", $D90:$D99)-SUMIF(H90:H99,0, $D90:$D99)+ SUM($D100:$D109)-SUMIF(H100:H109,"", $D100:$D109)-SUMIF(H100:H109, 0,$D100:$D109)+ SUM($D110:$D121)-SUMIF(H110:H121,"", $D110:$D121)-SUMIF(H110:H121,0, $D110:$D121)</f>
        <v>0.99999999999999867</v>
      </c>
      <c r="I122" s="32">
        <f t="shared" si="1"/>
        <v>0.99999999999999956</v>
      </c>
      <c r="J122" s="32">
        <f t="shared" si="1"/>
        <v>0.99999999999999867</v>
      </c>
      <c r="K122" s="32">
        <f t="shared" si="1"/>
        <v>1</v>
      </c>
      <c r="L122" s="32">
        <f t="shared" si="1"/>
        <v>1</v>
      </c>
      <c r="M122" s="32">
        <f t="shared" si="1"/>
        <v>1.0000000000000009</v>
      </c>
      <c r="N122" s="32">
        <f t="shared" si="1"/>
        <v>1.0000000000000004</v>
      </c>
      <c r="O122" s="32">
        <f t="shared" si="1"/>
        <v>0.99999999999999867</v>
      </c>
      <c r="P122" s="16">
        <f t="shared" si="1"/>
        <v>1.8499999999999996</v>
      </c>
      <c r="Q122" s="32">
        <f t="shared" si="1"/>
        <v>1</v>
      </c>
      <c r="R122" s="32">
        <f t="shared" si="1"/>
        <v>1</v>
      </c>
      <c r="S122" s="32">
        <f t="shared" si="1"/>
        <v>1</v>
      </c>
      <c r="T122" s="32">
        <f t="shared" si="1"/>
        <v>1</v>
      </c>
      <c r="U122" s="22"/>
    </row>
    <row r="123" spans="1:21" ht="15" customHeight="1" thickBot="1">
      <c r="A123" s="195"/>
      <c r="B123" s="195"/>
      <c r="C123" s="38" t="s">
        <v>117</v>
      </c>
      <c r="D123" s="39"/>
      <c r="E123" s="19">
        <f xml:space="preserve"> SUMPRODUCT(E12:E42, $D12:$D42)+ SUMPRODUCT(E43:E47,$D43:$D47)+ SUMPRODUCT(E48:E52, $D48:$D52)+ SUMPRODUCT(E53:E57,$D53:$D57)+ SUMPRODUCT(E58:E62, $D58:$D62)+ SUMPRODUCT(E63:E89, $D63:$D89)+SUMPRODUCT(E90:E99, $D90:$D99)+SUMPRODUCT(E100:E109,$D100:$D109)+SUMPRODUCT(E110:E121, $D110:$D121)</f>
        <v>2.5</v>
      </c>
      <c r="F123" s="19">
        <f xml:space="preserve"> SUMPRODUCT(F12:F42, $D12:$D42)+ SUMPRODUCT(F43:F47,$D43:$D47)+ SUMPRODUCT(F48:F52, $D48:$D52)+ SUMPRODUCT(F53:F57,$D53:$D57)+ SUMPRODUCT(F58:F62, $D58:$D62)+ SUMPRODUCT(F63:F89, $D63:$D89)+SUMPRODUCT(F90:F99, $D90:$D99)+SUMPRODUCT(F100:F109,$D100:$D109)+SUMPRODUCT(F110:F121, $D110:$D121)</f>
        <v>2.5</v>
      </c>
      <c r="G123" s="72" t="e">
        <f xml:space="preserve"> SUMPRODUCT(G12:G42, $D12:$D42)+ SUMPRODUCT(G43:G47,$D43:$D47)+ SUMPRODUCT(G48:G52, $D48:$D52)+ SUMPRODUCT(G53:G57,$D53:$D57)+ SUMPRODUCT(G58:G62, $D58:$D62)+ SUMPRODUCT(G63:G89, $D63:$D89)+SUMPRODUCT(G90:G99, $D90:$D99)+SUMPRODUCT(G100:G109,$D100:$D109)+SUMPRODUCT(G111:G121, $D110:$D121)</f>
        <v>#VALUE!</v>
      </c>
      <c r="H123" s="19">
        <f t="shared" ref="H123:U123" si="2" xml:space="preserve"> SUMPRODUCT(H12:H42, $D12:$D42)+ SUMPRODUCT(H43:H47,$D43:$D47)+ SUMPRODUCT(H48:H52, $D48:$D52)+ SUMPRODUCT(H53:H57,$D53:$D57)+ SUMPRODUCT(H58:H62, $D58:$D62)+ SUMPRODUCT(H63:H89, $D63:$D89)+SUMPRODUCT(H90:H99, $D90:$D99)+SUMPRODUCT(H100:H109,$D100:$D109)+SUMPRODUCT(H110:H121, $D110:$D121)</f>
        <v>3.55</v>
      </c>
      <c r="I123" s="19">
        <f t="shared" si="2"/>
        <v>3.5</v>
      </c>
      <c r="J123" s="19">
        <f t="shared" si="2"/>
        <v>3.2</v>
      </c>
      <c r="K123" s="19">
        <f t="shared" si="2"/>
        <v>2.5</v>
      </c>
      <c r="L123" s="19">
        <f t="shared" si="2"/>
        <v>2.5</v>
      </c>
      <c r="M123" s="19">
        <f t="shared" si="2"/>
        <v>2.5</v>
      </c>
      <c r="N123" s="19">
        <f t="shared" si="2"/>
        <v>2.5</v>
      </c>
      <c r="O123" s="19">
        <f t="shared" si="2"/>
        <v>2.5</v>
      </c>
      <c r="P123" s="19">
        <f t="shared" si="2"/>
        <v>6.4749999999999996</v>
      </c>
      <c r="Q123" s="19">
        <f t="shared" si="2"/>
        <v>3.5</v>
      </c>
      <c r="R123" s="19">
        <f t="shared" si="2"/>
        <v>3.5</v>
      </c>
      <c r="S123" s="19">
        <f t="shared" si="2"/>
        <v>3.5</v>
      </c>
      <c r="T123" s="19">
        <f t="shared" si="2"/>
        <v>3.5</v>
      </c>
      <c r="U123" s="12">
        <f t="shared" si="2"/>
        <v>0</v>
      </c>
    </row>
    <row r="124" spans="1:21">
      <c r="A124" s="195" t="s">
        <v>26</v>
      </c>
      <c r="B124" s="195"/>
      <c r="C124" s="195" t="s">
        <v>68</v>
      </c>
      <c r="D124" s="195"/>
      <c r="E124" s="32" t="e">
        <f>SUM($D12:$D42)-SUMIF(E12:E42,"",$D12:$D42)-SUMIF(E12:E42,0,$D12:$D42)+SUM($D43:$D47)-SUMIF(E43:E47,"",$D43:$D47)-SUMIF(E43:E47,0,$D43:$D47)+SUM($D48:$D52)-SUMIF(E48:E52,"",$D48:$D52)-SUMIF(E48:E52,0,$D48:$D52) +SUM($D53:$D57)-SUMIF(E53:E57,"",$D53:$D57)-SUMIF(E53:E57,0,$D53:$D57)+ SUM($D58:$D62)-SUMIF(E58:E62,"", $D58:$D62)-SUMIF(E58:E62,0, $D58:$D62)+ SUM($D63:$D89)-SUMIF(E63:E89,"", $D63:$D89)-SUMIF(E63:E89,0, $D63:$D89) + SUM(#REF!)- SUMIF(#REF!,"",#REF!)- SUMIF(#REF!,0,#REF!)+ SUM(#REF!)- SUMIF(#REF!,"",#REF!)-SUMIF(#REF!, 0,#REF!)+ SUM(#REF!)- SUMIF(#REF!,"",#REF!)- SUMIF(#REF!,0,#REF!)</f>
        <v>#REF!</v>
      </c>
      <c r="F124" s="32" t="e">
        <f>SUM($D12:$D42)-SUMIF(F12:F42,"",$D12:$D42)-SUMIF(F12:F42,0,$D12:$D42)+SUM($D43:$D47)-SUMIF(F43:F47,"",$D43:$D47)-SUMIF(F43:F47,0,$D43:$D47)+SUM($D48:$D52)-SUMIF(F48:F52,"",$D48:$D52)-SUMIF(F48:F52,0,$D48:$D52) +SUM($D53:$D57)-SUMIF(F53:F57,"",$D53:$D57)-SUMIF(F53:F57,0,$D53:$D57)+ SUM($D58:$D62)-SUMIF(F58:F62,"", $D58:$D62)-SUMIF(F58:F62,0, $D58:$D62)+ SUM($D63:$D89)-SUMIF(F63:F89,"", $D63:$D89)-SUMIF(F63:F89,0, $D63:$D89) + SUM(#REF!)- SUMIF(#REF!,"",#REF!)- SUMIF(#REF!,0,#REF!)+ SUM(#REF!)- SUMIF(#REF!,"",#REF!)-SUMIF(#REF!, 0,#REF!)+ SUM(#REF!)- SUMIF(#REF!,"",#REF!)- SUMIF(#REF!,0,#REF!)</f>
        <v>#REF!</v>
      </c>
      <c r="G124" s="75" t="e">
        <f>SUM($D12:$D42)-SUMIF(G12:G42,"",$D12:$D42)-SUMIF(G12:G42,0,$D12:$D42)+SUM($D43:$D47)-SUMIF(G43:G47,"",$D43:$D47)-SUMIF(G43:G47,0,$D43:$D47)+SUM($D48:$D52)-SUMIF(G48:G52,"",$D48:$D52)-SUMIF(G48:G52,0,$D48:$D52) +SUM($D53:$D57)-SUMIF(G53:G57,"",$D53:$D57)-SUMIF(G53:G57,0,$D53:$D57)+ SUM($D58:$D62)-SUMIF(G58:G62,"", $D58:$D62)-SUMIF(G58:G62,0, $D58:$D62)+ SUM($D63:$D89)-SUMIF(G63:G89,"", $D63:$D89)-SUMIF(G63:G89,0, $D63:$D89) + SUM(#REF!)- SUMIF(#REF!,"",#REF!)- SUMIF(#REF!,0,#REF!)+ SUM(#REF!)- SUMIF(#REF!,"",#REF!)-SUMIF(#REF!, 0,#REF!)+ SUM(#REF!)- SUMIF(#REF!,"",#REF!)- SUMIF(#REF!,0,#REF!)</f>
        <v>#REF!</v>
      </c>
      <c r="H124" s="32" t="e">
        <f>SUM($D12:$D42)-SUMIF(H12:H42,"",$D12:$D42)-SUMIF(H12:H42,0,$D12:$D42)+SUM($D43:$D47)-SUMIF(H43:H47,"",$D43:$D47)-SUMIF(H43:H47,0,$D43:$D47)+SUM($D48:$D52)-SUMIF(H48:H52,"",$D48:$D52)-SUMIF(H48:H52,0,$D48:$D52) +SUM($D53:$D57)-SUMIF(H53:H57,"",$D53:$D57)-SUMIF(H53:H57,0,$D53:$D57)+ SUM($D58:$D62)-SUMIF(H58:H62,"", $D58:$D62)-SUMIF(H58:H62,0, $D58:$D62)+ SUM($D63:$D89)-SUMIF(H63:H89,"", $D63:$D89)-SUMIF(H63:H89,0, $D63:$D89) + SUM(#REF!)- SUMIF(#REF!,"",#REF!)- SUMIF(#REF!,0,#REF!)+ SUM(#REF!)- SUMIF(#REF!,"",#REF!)-SUMIF(#REF!, 0,#REF!)+ SUM(#REF!)- SUMIF(#REF!,"",#REF!)- SUMIF(#REF!,0,#REF!)</f>
        <v>#REF!</v>
      </c>
      <c r="I124" s="32" t="e">
        <f>SUM($D12:$D42)-SUMIF(I12:I42,"",$D12:$D42)-SUMIF(I12:I42,0,$D12:$D42)+SUM($D43:$D47)-SUMIF(I43:I47,"",$D43:$D47)-SUMIF(I43:I47,0,$D43:$D47)+SUM($D48:$D52)-SUMIF(I48:I52,"",$D48:$D52)-SUMIF(I48:I52,0,$D48:$D52) +SUM($D53:$D57)-SUMIF(I53:I57,"",$D53:$D57)-SUMIF(I53:I57,0,$D53:$D57)+ SUM($D58:$D62)-SUMIF(I58:I62,"", $D58:$D62)-SUMIF(I58:I62,0, $D58:$D62)+ SUM($D63:$D89)-SUMIF(I63:I89,"", $D63:$D89)-SUMIF(I63:I89,0, $D63:$D89) + SUM(#REF!)- SUMIF(#REF!,"",#REF!)- SUMIF(#REF!,0,#REF!)+ SUM(#REF!)- SUMIF(#REF!,"",#REF!)-SUMIF(#REF!, 0,#REF!)+ SUM(#REF!)- SUMIF(#REF!,"",#REF!)- SUMIF(#REF!,0,#REF!)</f>
        <v>#REF!</v>
      </c>
      <c r="J124" s="32" t="e">
        <f>SUM($D12:$D42)-SUMIF(J12:J42,"",$D12:$D42)-SUMIF(J12:J42,0,$D12:$D42)+SUM($D43:$D47)-SUMIF(J43:J47,"",$D43:$D47)-SUMIF(J43:J47,0,$D43:$D47)+SUM($D48:$D52)-SUMIF(J48:J52,"",$D48:$D52)-SUMIF(J48:J52,0,$D48:$D52) +SUM($D53:$D57)-SUMIF(J53:J57,"",$D53:$D57)-SUMIF(J53:J57,0,$D53:$D57)+ SUM($D58:$D62)-SUMIF(J58:J62,"", $D58:$D62)-SUMIF(J58:J62,0, $D58:$D62)+ SUM($D63:$D89)-SUMIF(J63:J89,"", $D63:$D89)-SUMIF(J63:J89,0, $D63:$D89) + SUM(#REF!)- SUMIF(#REF!,"",#REF!)- SUMIF(#REF!,0,#REF!)+ SUM(#REF!)- SUMIF(#REF!,"",#REF!)-SUMIF(#REF!, 0,#REF!)+ SUM(#REF!)- SUMIF(#REF!,"",#REF!)- SUMIF(#REF!,0,#REF!)</f>
        <v>#REF!</v>
      </c>
      <c r="K124" s="32" t="e">
        <f>SUM($D12:$D42)-SUMIF(K12:K42,"",$D12:$D42)-SUMIF(K12:K42,0,$D12:$D42)+SUM($D43:$D47)-SUMIF(K43:K47,"",$D43:$D47)-SUMIF(K43:K47,0,$D43:$D47)+SUM($D48:$D52)-SUMIF(K48:K52,"",$D48:$D52)-SUMIF(K48:K52,0,$D48:$D52) +SUM($D53:$D57)-SUMIF(K53:K57,"",$D53:$D57)-SUMIF(K53:K57,0,$D53:$D57)+ SUM($D58:$D62)-SUMIF(K58:K62,"", $D58:$D62)-SUMIF(K58:K62,0, $D58:$D62)+ SUM($D63:$D89)-SUMIF(K63:K89,"", $D63:$D89)-SUMIF(K63:K89,0, $D63:$D89) + SUM(#REF!)- SUMIF(#REF!,"",#REF!)- SUMIF(#REF!,0,#REF!)+ SUM(#REF!)- SUMIF(#REF!,"",#REF!)-SUMIF(#REF!, 0,#REF!)+ SUM(#REF!)- SUMIF(#REF!,"",#REF!)- SUMIF(#REF!,0,#REF!)</f>
        <v>#REF!</v>
      </c>
      <c r="L124" s="32" t="e">
        <f>SUM($D12:$D42)-SUMIF(L12:L42,"",$D12:$D42)-SUMIF(L12:L42,0,$D12:$D42)+SUM($D43:$D47)-SUMIF(L43:L47,"",$D43:$D47)-SUMIF(L43:L47,0,$D43:$D47)+SUM($D48:$D52)-SUMIF(L48:L52,"",$D48:$D52)-SUMIF(L48:L52,0,$D48:$D52) +SUM($D53:$D57)-SUMIF(L53:L57,"",$D53:$D57)-SUMIF(L53:L57,0,$D53:$D57)+ SUM($D58:$D62)-SUMIF(L58:L62,"", $D58:$D62)-SUMIF(L58:L62,0, $D58:$D62)+ SUM($D63:$D89)-SUMIF(L63:L89,"", $D63:$D89)-SUMIF(L63:L89,0, $D63:$D89) + SUM(#REF!)- SUMIF(#REF!,"",#REF!)- SUMIF(#REF!,0,#REF!)+ SUM(#REF!)- SUMIF(#REF!,"",#REF!)-SUMIF(#REF!, 0,#REF!)+ SUM(#REF!)- SUMIF(#REF!,"",#REF!)- SUMIF(#REF!,0,#REF!)</f>
        <v>#REF!</v>
      </c>
      <c r="M124" s="32" t="e">
        <f>SUM($D12:$D42)-SUMIF(M12:M42,"",$D12:$D42)-SUMIF(M12:M42,0,$D12:$D42)+SUM($D43:$D47)-SUMIF(M43:M47,"",$D43:$D47)-SUMIF(M43:M47,0,$D43:$D47)+SUM($D48:$D52)-SUMIF(M48:M52,"",$D48:$D52)-SUMIF(M48:M52,0,$D48:$D52) +SUM($D53:$D57)-SUMIF(M53:M57,"",$D53:$D57)-SUMIF(M53:M57,0,$D53:$D57)+ SUM($D58:$D62)-SUMIF(M58:M62,"", $D58:$D62)-SUMIF(M58:M62,0, $D58:$D62)+ SUM($D63:$D89)-SUMIF(M63:M89,"", $D63:$D89)-SUMIF(M63:M89,0, $D63:$D89) + SUM(#REF!)- SUMIF(#REF!,"",#REF!)- SUMIF(#REF!,0,#REF!)+ SUM(#REF!)- SUMIF(#REF!,"",#REF!)-SUMIF(#REF!, 0,#REF!)+ SUM(#REF!)- SUMIF(#REF!,"",#REF!)- SUMIF(#REF!,0,#REF!)</f>
        <v>#REF!</v>
      </c>
      <c r="N124" s="32" t="e">
        <f>SUM($D12:$D42)-SUMIF(N12:N42,"",$D12:$D42)-SUMIF(N12:N42,0,$D12:$D42)+SUM($D43:$D47)-SUMIF(N43:N47,"",$D43:$D47)-SUMIF(N43:N47,0,$D43:$D47)+SUM($D48:$D52)-SUMIF(N48:N52,"",$D48:$D52)-SUMIF(N48:N52,0,$D48:$D52) +SUM($D53:$D57)-SUMIF(N53:N57,"",$D53:$D57)-SUMIF(N53:N57,0,$D53:$D57)+ SUM($D58:$D62)-SUMIF(N58:N62,"", $D58:$D62)-SUMIF(N58:N62,0, $D58:$D62)+ SUM($D63:$D89)-SUMIF(N63:N89,"", $D63:$D89)-SUMIF(N63:N89,0, $D63:$D89) + SUM(#REF!)- SUMIF(#REF!,"",#REF!)- SUMIF(#REF!,0,#REF!)+ SUM(#REF!)- SUMIF(#REF!,"",#REF!)-SUMIF(#REF!, 0,#REF!)+ SUM(#REF!)- SUMIF(#REF!,"",#REF!)- SUMIF(#REF!,0,#REF!)</f>
        <v>#REF!</v>
      </c>
      <c r="O124" s="32" t="e">
        <f>SUM($D12:$D42)-SUMIF(O12:O42,"",$D12:$D42)-SUMIF(O12:O42,0,$D12:$D42)+SUM($D43:$D47)-SUMIF(O43:O47,"",$D43:$D47)-SUMIF(O43:O47,0,$D43:$D47)+SUM($D48:$D52)-SUMIF(O48:O52,"",$D48:$D52)-SUMIF(O48:O52,0,$D48:$D52) +SUM($D53:$D57)-SUMIF(O53:O57,"",$D53:$D57)-SUMIF(O53:O57,0,$D53:$D57)+ SUM($D58:$D62)-SUMIF(O58:O62,"", $D58:$D62)-SUMIF(O58:O62,0, $D58:$D62)+ SUM($D63:$D89)-SUMIF(O63:O89,"", $D63:$D89)-SUMIF(O63:O89,0, $D63:$D89) + SUM(#REF!)- SUMIF(#REF!,"",#REF!)- SUMIF(#REF!,0,#REF!)+ SUM(#REF!)- SUMIF(#REF!,"",#REF!)-SUMIF(#REF!, 0,#REF!)+ SUM(#REF!)- SUMIF(#REF!,"",#REF!)- SUMIF(#REF!,0,#REF!)</f>
        <v>#REF!</v>
      </c>
      <c r="P124" s="16" t="e">
        <f>SUM($D12:$D42)-SUMIF(P12:P42,"",$D12:$D42)-SUMIF(P12:P42,0,$D12:$D42)+SUM($D43:$D47)-SUMIF(P43:P47,"",$D43:$D47)-SUMIF(P43:P47,0,$D43:$D47)+SUM($D48:$D52)-SUMIF(P48:P52,"",$D48:$D52)-SUMIF(P48:P52,0,$D48:$D52) +SUM($D53:$D57)-SUMIF(P53:P57,"",$D53:$D57)-SUMIF(P53:P57,0,$D53:$D57)+ SUM($D58:$D62)-SUMIF(P58:P62,"", $D58:$D62)-SUMIF(P58:P62,0, $D58:$D62)+ SUM($D63:$D89)-SUMIF(P63:P89,"", $D63:$D89)-SUMIF(P63:P89,0, $D63:$D89) + SUM(#REF!)- SUMIF(#REF!,"",#REF!)- SUMIF(#REF!,0,#REF!)+ SUM(#REF!)- SUMIF(#REF!,"",#REF!)-SUMIF(#REF!, 0,#REF!)+ SUM(#REF!)- SUMIF(#REF!,"",#REF!)- SUMIF(#REF!,0,#REF!)</f>
        <v>#REF!</v>
      </c>
      <c r="Q124" s="32" t="e">
        <f>SUM($D12:$D42)-SUMIF(Q12:Q42,"",$D12:$D42)-SUMIF(Q12:Q42,0,$D12:$D42)+SUM($D43:$D47)-SUMIF(Q43:Q47,"",$D43:$D47)-SUMIF(Q43:Q47,0,$D43:$D47)+SUM($D48:$D52)-SUMIF(Q48:Q52,"",$D48:$D52)-SUMIF(Q48:Q52,0,$D48:$D52) +SUM($D53:$D57)-SUMIF(Q53:Q57,"",$D53:$D57)-SUMIF(Q53:Q57,0,$D53:$D57)+ SUM($D58:$D62)-SUMIF(Q58:Q62,"", $D58:$D62)-SUMIF(Q58:Q62,0, $D58:$D62)+ SUM($D63:$D89)-SUMIF(Q63:Q89,"", $D63:$D89)-SUMIF(Q63:Q89,0, $D63:$D89) + SUM(#REF!)- SUMIF(#REF!,"",#REF!)- SUMIF(#REF!,0,#REF!)+ SUM(#REF!)- SUMIF(#REF!,"",#REF!)-SUMIF(#REF!, 0,#REF!)+ SUM(#REF!)- SUMIF(#REF!,"",#REF!)- SUMIF(#REF!,0,#REF!)</f>
        <v>#REF!</v>
      </c>
      <c r="R124" s="32" t="e">
        <f>SUM($D12:$D42)-SUMIF(R12:R42,"",$D12:$D42)-SUMIF(R12:R42,0,$D12:$D42)+SUM($D43:$D47)-SUMIF(R43:R47,"",$D43:$D47)-SUMIF(R43:R47,0,$D43:$D47)+SUM($D48:$D52)-SUMIF(R48:R52,"",$D48:$D52)-SUMIF(R48:R52,0,$D48:$D52) +SUM($D53:$D57)-SUMIF(R53:R57,"",$D53:$D57)-SUMIF(R53:R57,0,$D53:$D57)+ SUM($D58:$D62)-SUMIF(R58:R62,"", $D58:$D62)-SUMIF(R58:R62,0, $D58:$D62)+ SUM($D63:$D89)-SUMIF(R63:R89,"", $D63:$D89)-SUMIF(R63:R89,0, $D63:$D89) + SUM(#REF!)- SUMIF(#REF!,"",#REF!)- SUMIF(#REF!,0,#REF!)+ SUM(#REF!)- SUMIF(#REF!,"",#REF!)-SUMIF(#REF!, 0,#REF!)+ SUM(#REF!)- SUMIF(#REF!,"",#REF!)- SUMIF(#REF!,0,#REF!)</f>
        <v>#REF!</v>
      </c>
      <c r="S124" s="32" t="e">
        <f>SUM($D12:$D42)-SUMIF(S12:S42,"",$D12:$D42)-SUMIF(S12:S42,0,$D12:$D42)+SUM($D43:$D47)-SUMIF(S43:S47,"",$D43:$D47)-SUMIF(S43:S47,0,$D43:$D47)+SUM($D48:$D52)-SUMIF(S48:S52,"",$D48:$D52)-SUMIF(S48:S52,0,$D48:$D52) +SUM($D53:$D57)-SUMIF(S53:S57,"",$D53:$D57)-SUMIF(S53:S57,0,$D53:$D57)+ SUM($D58:$D62)-SUMIF(S58:S62,"", $D58:$D62)-SUMIF(S58:S62,0, $D58:$D62)+ SUM($D63:$D89)-SUMIF(S63:S89,"", $D63:$D89)-SUMIF(S63:S89,0, $D63:$D89) + SUM(#REF!)- SUMIF(#REF!,"",#REF!)- SUMIF(#REF!,0,#REF!)+ SUM(#REF!)- SUMIF(#REF!,"",#REF!)-SUMIF(#REF!, 0,#REF!)+ SUM(#REF!)- SUMIF(#REF!,"",#REF!)- SUMIF(#REF!,0,#REF!)</f>
        <v>#REF!</v>
      </c>
      <c r="T124" s="32" t="e">
        <f>SUM($D12:$D42)-SUMIF(T12:T42,"",$D12:$D42)-SUMIF(T12:T42,0,$D12:$D42)+SUM($D43:$D47)-SUMIF(T43:T47,"",$D43:$D47)-SUMIF(T43:T47,0,$D43:$D47)+SUM($D48:$D52)-SUMIF(T48:T52,"",$D48:$D52)-SUMIF(T48:T52,0,$D48:$D52) +SUM($D53:$D57)-SUMIF(T53:T57,"",$D53:$D57)-SUMIF(T53:T57,0,$D53:$D57)+ SUM($D58:$D62)-SUMIF(T58:T62,"", $D58:$D62)-SUMIF(T58:T62,0, $D58:$D62)+ SUM($D63:$D89)-SUMIF(T63:T89,"", $D63:$D89)-SUMIF(T63:T89,0, $D63:$D89) + SUM(#REF!)- SUMIF(#REF!,"",#REF!)- SUMIF(#REF!,0,#REF!)+ SUM(#REF!)- SUMIF(#REF!,"",#REF!)-SUMIF(#REF!, 0,#REF!)+ SUM(#REF!)- SUMIF(#REF!,"",#REF!)- SUMIF(#REF!,0,#REF!)</f>
        <v>#REF!</v>
      </c>
    </row>
    <row r="125" spans="1:21">
      <c r="A125" s="195"/>
      <c r="B125" s="195"/>
      <c r="C125" s="38" t="s">
        <v>117</v>
      </c>
      <c r="D125" s="39"/>
      <c r="E125" s="19" t="e">
        <f xml:space="preserve"> SUMPRODUCT(E12:E42, $D12:$D42)+ SUMPRODUCT(E43:E47,$D43:$D47)+ SUMPRODUCT(E48:E52, $D48:$D52)+ SUMPRODUCT(E53:E57,$D53:$D57)+ SUMPRODUCT(E58:E62, $D58:$D62)+ SUMPRODUCT(E63:E89, $D63:$D89)+ SUMPRODUCT(#REF!,#REF!)+SUMPRODUCT(#REF!,#REF!)+ SUMPRODUCT(#REF!,#REF!)</f>
        <v>#REF!</v>
      </c>
      <c r="F125" s="19" t="e">
        <f xml:space="preserve"> SUMPRODUCT(F12:F42, $D12:$D42)+ SUMPRODUCT(F43:F47,$D43:$D47)+ SUMPRODUCT(F48:F52, $D48:$D52)+ SUMPRODUCT(F53:F57,$D53:$D57)+ SUMPRODUCT(F58:F62, $D58:$D62)+ SUMPRODUCT(F63:F89, $D63:$D89)+ SUMPRODUCT(#REF!,#REF!)+SUMPRODUCT(#REF!,#REF!)+ SUMPRODUCT(#REF!,#REF!)</f>
        <v>#REF!</v>
      </c>
      <c r="G125" s="72" t="e">
        <f xml:space="preserve"> SUMPRODUCT(G12:G42, $D12:$D42)+ SUMPRODUCT(G43:G47,$D43:$D47)+ SUMPRODUCT(G48:G52, $D48:$D52)+ SUMPRODUCT(G53:G57,$D53:$D57)+ SUMPRODUCT(G58:G62, $D58:$D62)+ SUMPRODUCT(G63:G89, $D63:$D89)+ SUMPRODUCT(#REF!,#REF!)+SUMPRODUCT(#REF!,#REF!)+ SUMPRODUCT(#REF!,#REF!)</f>
        <v>#REF!</v>
      </c>
      <c r="H125" s="19" t="e">
        <f xml:space="preserve"> SUMPRODUCT(H12:H42, $D12:$D42)+ SUMPRODUCT(H43:H47,$D43:$D47)+ SUMPRODUCT(H48:H52, $D48:$D52)+ SUMPRODUCT(H53:H57,$D53:$D57)+ SUMPRODUCT(H58:H62, $D58:$D62)+ SUMPRODUCT(H63:H89, $D63:$D89)+ SUMPRODUCT(#REF!,#REF!)+SUMPRODUCT(#REF!,#REF!)+ SUMPRODUCT(#REF!,#REF!)</f>
        <v>#REF!</v>
      </c>
      <c r="I125" s="19" t="e">
        <f xml:space="preserve"> SUMPRODUCT(I12:I42, $D12:$D42)+ SUMPRODUCT(I43:I47,$D43:$D47)+ SUMPRODUCT(I48:I52, $D48:$D52)+ SUMPRODUCT(I53:I57,$D53:$D57)+ SUMPRODUCT(I58:I62, $D58:$D62)+ SUMPRODUCT(I63:I89, $D63:$D89)+ SUMPRODUCT(#REF!,#REF!)+SUMPRODUCT(#REF!,#REF!)+ SUMPRODUCT(#REF!,#REF!)</f>
        <v>#REF!</v>
      </c>
      <c r="J125" s="19" t="e">
        <f xml:space="preserve"> SUMPRODUCT(J12:J42, $D12:$D42)+ SUMPRODUCT(J43:J47,$D43:$D47)+ SUMPRODUCT(J48:J52, $D48:$D52)+ SUMPRODUCT(J53:J57,$D53:$D57)+ SUMPRODUCT(J58:J62, $D58:$D62)+ SUMPRODUCT(J63:J89, $D63:$D89)+ SUMPRODUCT(#REF!,#REF!)+SUMPRODUCT(#REF!,#REF!)+ SUMPRODUCT(#REF!,#REF!)</f>
        <v>#REF!</v>
      </c>
      <c r="K125" s="19" t="e">
        <f xml:space="preserve"> SUMPRODUCT(K12:K42, $D12:$D42)+ SUMPRODUCT(K43:K47,$D43:$D47)+ SUMPRODUCT(K48:K52, $D48:$D52)+ SUMPRODUCT(K53:K57,$D53:$D57)+ SUMPRODUCT(K58:K62, $D58:$D62)+ SUMPRODUCT(K63:K89, $D63:$D89)+ SUMPRODUCT(#REF!,#REF!)+SUMPRODUCT(#REF!,#REF!)+ SUMPRODUCT(#REF!,#REF!)</f>
        <v>#REF!</v>
      </c>
      <c r="L125" s="19" t="e">
        <f xml:space="preserve"> SUMPRODUCT(L12:L42, $D12:$D42)+ SUMPRODUCT(L43:L47,$D43:$D47)+ SUMPRODUCT(L48:L52, $D48:$D52)+ SUMPRODUCT(L53:L57,$D53:$D57)+ SUMPRODUCT(L58:L62, $D58:$D62)+ SUMPRODUCT(L63:L89, $D63:$D89)+ SUMPRODUCT(#REF!,#REF!)+SUMPRODUCT(#REF!,#REF!)+ SUMPRODUCT(#REF!,#REF!)</f>
        <v>#REF!</v>
      </c>
      <c r="M125" s="19" t="e">
        <f xml:space="preserve"> SUMPRODUCT(M12:M42, $D12:$D42)+ SUMPRODUCT(M43:M47,$D43:$D47)+ SUMPRODUCT(M48:M52, $D48:$D52)+ SUMPRODUCT(M53:M57,$D53:$D57)+ SUMPRODUCT(M58:M62, $D58:$D62)+ SUMPRODUCT(M63:M89, $D63:$D89)+ SUMPRODUCT(#REF!,#REF!)+SUMPRODUCT(#REF!,#REF!)+ SUMPRODUCT(#REF!,#REF!)</f>
        <v>#REF!</v>
      </c>
      <c r="N125" s="19" t="e">
        <f xml:space="preserve"> SUMPRODUCT(N12:N42, $D12:$D42)+ SUMPRODUCT(N43:N47,$D43:$D47)+ SUMPRODUCT(N48:N52, $D48:$D52)+ SUMPRODUCT(N53:N57,$D53:$D57)+ SUMPRODUCT(N58:N62, $D58:$D62)+ SUMPRODUCT(N63:N89, $D63:$D89)+ SUMPRODUCT(#REF!,#REF!)+SUMPRODUCT(#REF!,#REF!)+ SUMPRODUCT(#REF!,#REF!)</f>
        <v>#REF!</v>
      </c>
      <c r="O125" s="19" t="e">
        <f xml:space="preserve"> SUMPRODUCT(O12:O42, $D12:$D42)+ SUMPRODUCT(O43:O47,$D43:$D47)+ SUMPRODUCT(O48:O52, $D48:$D52)+ SUMPRODUCT(O53:O57,$D53:$D57)+ SUMPRODUCT(O58:O62, $D58:$D62)+ SUMPRODUCT(O63:O89, $D63:$D89)+ SUMPRODUCT(#REF!,#REF!)+SUMPRODUCT(#REF!,#REF!)+ SUMPRODUCT(#REF!,#REF!)</f>
        <v>#REF!</v>
      </c>
      <c r="P125" s="19" t="e">
        <f xml:space="preserve"> SUMPRODUCT(P12:P42, $D12:$D42)+ SUMPRODUCT(P43:P47,$D43:$D47)+ SUMPRODUCT(P48:P52, $D48:$D52)+ SUMPRODUCT(P53:P57,$D53:$D57)+ SUMPRODUCT(P58:P62, $D58:$D62)+ SUMPRODUCT(P63:P89, $D63:$D89)+ SUMPRODUCT(#REF!,#REF!)+SUMPRODUCT(#REF!,#REF!)+ SUMPRODUCT(#REF!,#REF!)</f>
        <v>#REF!</v>
      </c>
      <c r="Q125" s="19" t="e">
        <f xml:space="preserve"> SUMPRODUCT(Q12:Q42, $D12:$D42)+ SUMPRODUCT(Q43:Q47,$D43:$D47)+ SUMPRODUCT(Q48:Q52, $D48:$D52)+ SUMPRODUCT(Q53:Q57,$D53:$D57)+ SUMPRODUCT(Q58:Q62, $D58:$D62)+ SUMPRODUCT(Q63:Q89, $D63:$D89)+ SUMPRODUCT(#REF!,#REF!)+SUMPRODUCT(#REF!,#REF!)+ SUMPRODUCT(#REF!,#REF!)</f>
        <v>#REF!</v>
      </c>
      <c r="R125" s="19" t="e">
        <f xml:space="preserve"> SUMPRODUCT(R12:R42, $D12:$D42)+ SUMPRODUCT(R43:R47,$D43:$D47)+ SUMPRODUCT(R48:R52, $D48:$D52)+ SUMPRODUCT(R53:R57,$D53:$D57)+ SUMPRODUCT(R58:R62, $D58:$D62)+ SUMPRODUCT(R63:R89, $D63:$D89)+ SUMPRODUCT(#REF!,#REF!)+SUMPRODUCT(#REF!,#REF!)+ SUMPRODUCT(#REF!,#REF!)</f>
        <v>#REF!</v>
      </c>
      <c r="S125" s="19" t="e">
        <f xml:space="preserve"> SUMPRODUCT(S12:S42, $D12:$D42)+ SUMPRODUCT(S43:S47,$D43:$D47)+ SUMPRODUCT(S48:S52, $D48:$D52)+ SUMPRODUCT(S53:S57,$D53:$D57)+ SUMPRODUCT(S58:S62, $D58:$D62)+ SUMPRODUCT(S63:S89, $D63:$D89)+ SUMPRODUCT(#REF!,#REF!)+SUMPRODUCT(#REF!,#REF!)+ SUMPRODUCT(#REF!,#REF!)</f>
        <v>#REF!</v>
      </c>
      <c r="T125" s="19" t="e">
        <f xml:space="preserve"> SUMPRODUCT(T12:T42, $D12:$D42)+ SUMPRODUCT(T43:T47,$D43:$D47)+ SUMPRODUCT(T48:T52, $D48:$D52)+ SUMPRODUCT(T53:T57,$D53:$D57)+ SUMPRODUCT(T58:T62, $D58:$D62)+ SUMPRODUCT(T63:T89, $D63:$D89)+ SUMPRODUCT(#REF!,#REF!)+SUMPRODUCT(#REF!,#REF!)+ SUMPRODUCT(#REF!,#REF!)</f>
        <v>#REF!</v>
      </c>
    </row>
    <row r="126" spans="1:21">
      <c r="A126" s="64"/>
      <c r="B126" s="64"/>
      <c r="C126" s="65"/>
      <c r="D126" s="66"/>
      <c r="E126" s="67">
        <f t="shared" ref="E126:U126" si="3">COUNTA(E12:E121)</f>
        <v>9</v>
      </c>
      <c r="F126" s="67">
        <f t="shared" si="3"/>
        <v>18</v>
      </c>
      <c r="G126" s="77">
        <f t="shared" si="3"/>
        <v>11</v>
      </c>
      <c r="H126" s="67">
        <f t="shared" si="3"/>
        <v>6</v>
      </c>
      <c r="I126" s="67">
        <f t="shared" si="3"/>
        <v>4</v>
      </c>
      <c r="J126" s="67">
        <f t="shared" si="3"/>
        <v>3</v>
      </c>
      <c r="K126" s="67">
        <f t="shared" si="3"/>
        <v>3</v>
      </c>
      <c r="L126" s="67">
        <f t="shared" si="3"/>
        <v>4</v>
      </c>
      <c r="M126" s="67">
        <f t="shared" si="3"/>
        <v>5</v>
      </c>
      <c r="N126" s="67">
        <f t="shared" si="3"/>
        <v>5</v>
      </c>
      <c r="O126" s="67">
        <f t="shared" si="3"/>
        <v>6</v>
      </c>
      <c r="P126" s="82">
        <f t="shared" si="3"/>
        <v>11</v>
      </c>
      <c r="Q126" s="67">
        <f t="shared" si="3"/>
        <v>6</v>
      </c>
      <c r="R126" s="67">
        <f t="shared" si="3"/>
        <v>6</v>
      </c>
      <c r="S126" s="67">
        <f t="shared" si="3"/>
        <v>6</v>
      </c>
      <c r="T126" s="67">
        <f t="shared" si="3"/>
        <v>6</v>
      </c>
      <c r="U126" s="30">
        <f t="shared" si="3"/>
        <v>0</v>
      </c>
    </row>
    <row r="127" spans="1:21" s="13" customFormat="1" ht="39.6" customHeight="1">
      <c r="A127" s="20"/>
      <c r="C127" s="164" t="s">
        <v>118</v>
      </c>
      <c r="D127" s="164"/>
      <c r="E127" s="164"/>
      <c r="F127" s="164"/>
      <c r="G127" s="164"/>
      <c r="H127" s="164"/>
      <c r="I127" s="164"/>
      <c r="J127" s="164"/>
      <c r="K127" s="164"/>
      <c r="L127" s="164"/>
      <c r="M127" s="164"/>
      <c r="N127" s="164"/>
      <c r="O127" s="164"/>
      <c r="P127" s="164"/>
      <c r="Q127" s="164"/>
      <c r="R127" s="164"/>
      <c r="S127" s="164"/>
      <c r="T127" s="164"/>
    </row>
    <row r="128" spans="1:21" s="13" customFormat="1" ht="20.100000000000001" customHeight="1">
      <c r="A128" s="20"/>
      <c r="C128" s="164" t="s">
        <v>119</v>
      </c>
      <c r="D128" s="164"/>
      <c r="E128" s="164"/>
      <c r="F128" s="164"/>
      <c r="G128" s="164"/>
      <c r="H128" s="164"/>
      <c r="I128" s="164"/>
      <c r="J128" s="164"/>
      <c r="K128" s="164"/>
      <c r="L128" s="164"/>
      <c r="M128" s="164"/>
      <c r="N128" s="164"/>
      <c r="O128" s="164"/>
      <c r="P128" s="164"/>
      <c r="Q128" s="164"/>
      <c r="R128" s="164"/>
      <c r="S128" s="164"/>
      <c r="T128" s="164"/>
    </row>
    <row r="129" spans="1:20" s="13" customFormat="1" ht="27.6" customHeight="1">
      <c r="A129" s="20"/>
      <c r="C129" s="163" t="s">
        <v>120</v>
      </c>
      <c r="D129" s="163"/>
      <c r="E129" s="163"/>
      <c r="F129" s="163"/>
      <c r="G129" s="163"/>
      <c r="H129" s="163"/>
      <c r="I129" s="163"/>
      <c r="J129" s="163"/>
      <c r="K129" s="163"/>
      <c r="L129" s="163"/>
      <c r="M129" s="163"/>
      <c r="N129" s="163"/>
      <c r="O129" s="163"/>
      <c r="P129" s="163"/>
      <c r="Q129" s="163"/>
      <c r="R129" s="163"/>
      <c r="S129" s="163"/>
      <c r="T129" s="163"/>
    </row>
    <row r="130" spans="1:20" s="13" customFormat="1" ht="39.6" customHeight="1">
      <c r="A130" s="20"/>
      <c r="C130" s="165" t="s">
        <v>121</v>
      </c>
      <c r="D130" s="165"/>
      <c r="E130" s="165"/>
      <c r="F130" s="165"/>
      <c r="G130" s="165"/>
      <c r="H130" s="165"/>
      <c r="I130" s="165"/>
      <c r="J130" s="165"/>
      <c r="K130" s="165"/>
      <c r="L130" s="165"/>
      <c r="M130" s="165"/>
      <c r="N130" s="165"/>
      <c r="O130" s="165"/>
      <c r="P130" s="165"/>
      <c r="Q130" s="165"/>
      <c r="R130" s="165"/>
      <c r="S130" s="165"/>
      <c r="T130" s="165"/>
    </row>
    <row r="131" spans="1:20" s="13" customFormat="1" ht="39.6" customHeight="1">
      <c r="A131" s="20"/>
      <c r="C131" s="163" t="s">
        <v>122</v>
      </c>
      <c r="D131" s="163"/>
      <c r="E131" s="163"/>
      <c r="F131" s="163"/>
      <c r="G131" s="163"/>
      <c r="H131" s="163"/>
      <c r="I131" s="163"/>
      <c r="J131" s="163"/>
      <c r="K131" s="163"/>
      <c r="L131" s="163"/>
      <c r="M131" s="163"/>
      <c r="N131" s="163"/>
      <c r="O131" s="163"/>
      <c r="P131" s="163"/>
      <c r="Q131" s="163"/>
      <c r="R131" s="163"/>
      <c r="S131" s="163"/>
      <c r="T131" s="163"/>
    </row>
    <row r="132" spans="1:20" s="13" customFormat="1" ht="39.6" customHeight="1">
      <c r="A132" s="20"/>
      <c r="C132" s="165" t="s">
        <v>123</v>
      </c>
      <c r="D132" s="165"/>
      <c r="E132" s="165"/>
      <c r="F132" s="165"/>
      <c r="G132" s="165"/>
      <c r="H132" s="165"/>
      <c r="I132" s="165"/>
      <c r="J132" s="165"/>
      <c r="K132" s="165"/>
      <c r="L132" s="165"/>
      <c r="M132" s="165"/>
      <c r="N132" s="165"/>
      <c r="O132" s="165"/>
      <c r="P132" s="165"/>
      <c r="Q132" s="165"/>
      <c r="R132" s="165"/>
      <c r="S132" s="165"/>
      <c r="T132" s="165"/>
    </row>
    <row r="133" spans="1:20" s="13" customFormat="1" ht="39.6" customHeight="1">
      <c r="A133" s="20"/>
      <c r="C133" s="166" t="s">
        <v>124</v>
      </c>
      <c r="D133" s="166"/>
      <c r="E133" s="166"/>
      <c r="F133" s="166"/>
      <c r="G133" s="166"/>
      <c r="H133" s="166"/>
      <c r="I133" s="166"/>
      <c r="J133" s="166"/>
      <c r="K133" s="166"/>
      <c r="L133" s="166"/>
      <c r="M133" s="166"/>
      <c r="N133" s="166"/>
      <c r="O133" s="166"/>
      <c r="P133" s="166"/>
      <c r="Q133" s="166"/>
      <c r="R133" s="166"/>
      <c r="S133" s="166"/>
      <c r="T133" s="166"/>
    </row>
    <row r="134" spans="1:20" s="13" customFormat="1" ht="39.6" customHeight="1">
      <c r="A134" s="20"/>
      <c r="C134" s="163" t="s">
        <v>125</v>
      </c>
      <c r="D134" s="163"/>
      <c r="E134" s="163"/>
      <c r="F134" s="163"/>
      <c r="G134" s="163"/>
      <c r="H134" s="163"/>
      <c r="I134" s="163"/>
      <c r="J134" s="163"/>
      <c r="K134" s="163"/>
      <c r="L134" s="163"/>
      <c r="M134" s="163"/>
      <c r="N134" s="163"/>
      <c r="O134" s="163"/>
      <c r="P134" s="163"/>
      <c r="Q134" s="163"/>
      <c r="R134" s="163"/>
      <c r="S134" s="163"/>
      <c r="T134" s="163"/>
    </row>
  </sheetData>
  <mergeCells count="57">
    <mergeCell ref="C131:T131"/>
    <mergeCell ref="C132:T132"/>
    <mergeCell ref="C133:T133"/>
    <mergeCell ref="C134:T134"/>
    <mergeCell ref="A124:B125"/>
    <mergeCell ref="C124:D124"/>
    <mergeCell ref="C127:T127"/>
    <mergeCell ref="C128:T128"/>
    <mergeCell ref="C129:T129"/>
    <mergeCell ref="C130:T130"/>
    <mergeCell ref="C122:D122"/>
    <mergeCell ref="A72:A80"/>
    <mergeCell ref="B72:B80"/>
    <mergeCell ref="A81:A89"/>
    <mergeCell ref="B81:B89"/>
    <mergeCell ref="A90:A99"/>
    <mergeCell ref="B90:B99"/>
    <mergeCell ref="A100:A109"/>
    <mergeCell ref="B100:B109"/>
    <mergeCell ref="A110:A121"/>
    <mergeCell ref="B110:B121"/>
    <mergeCell ref="A122:B123"/>
    <mergeCell ref="A53:A57"/>
    <mergeCell ref="B53:B57"/>
    <mergeCell ref="A58:A62"/>
    <mergeCell ref="B58:B62"/>
    <mergeCell ref="A63:A71"/>
    <mergeCell ref="B63:B71"/>
    <mergeCell ref="A38:A42"/>
    <mergeCell ref="B38:B42"/>
    <mergeCell ref="A43:A47"/>
    <mergeCell ref="B43:B47"/>
    <mergeCell ref="A48:A52"/>
    <mergeCell ref="B48:B52"/>
    <mergeCell ref="A21:A26"/>
    <mergeCell ref="B21:B26"/>
    <mergeCell ref="A27:A32"/>
    <mergeCell ref="B27:B32"/>
    <mergeCell ref="A33:A37"/>
    <mergeCell ref="B33:B37"/>
    <mergeCell ref="U6:U7"/>
    <mergeCell ref="C8:C9"/>
    <mergeCell ref="C10:C11"/>
    <mergeCell ref="A12:A16"/>
    <mergeCell ref="B12:B16"/>
    <mergeCell ref="A17:A20"/>
    <mergeCell ref="B17:B20"/>
    <mergeCell ref="A1:G3"/>
    <mergeCell ref="H1:P3"/>
    <mergeCell ref="Q1:T1"/>
    <mergeCell ref="Q2:T2"/>
    <mergeCell ref="Q3:T3"/>
    <mergeCell ref="A5:A11"/>
    <mergeCell ref="B5:B11"/>
    <mergeCell ref="C5:C7"/>
    <mergeCell ref="D5:D7"/>
    <mergeCell ref="E5:T5"/>
  </mergeCells>
  <conditionalFormatting sqref="D62:D64 D66:D71">
    <cfRule type="notContainsBlanks" priority="7">
      <formula>LEN(TRIM(D62))&gt;0</formula>
    </cfRule>
  </conditionalFormatting>
  <conditionalFormatting sqref="D22:E23">
    <cfRule type="notContainsBlanks" priority="15">
      <formula>LEN(TRIM(D22))&gt;0</formula>
    </cfRule>
  </conditionalFormatting>
  <conditionalFormatting sqref="D44:E45">
    <cfRule type="notContainsBlanks" priority="12">
      <formula>LEN(TRIM(D44))&gt;0</formula>
    </cfRule>
  </conditionalFormatting>
  <conditionalFormatting sqref="D53:E55">
    <cfRule type="notContainsBlanks" priority="10">
      <formula>LEN(TRIM(D53))&gt;0</formula>
    </cfRule>
  </conditionalFormatting>
  <conditionalFormatting sqref="D57:E61">
    <cfRule type="notContainsBlanks" priority="8">
      <formula>LEN(TRIM(D57))&gt;0</formula>
    </cfRule>
  </conditionalFormatting>
  <conditionalFormatting sqref="D38:G43">
    <cfRule type="notContainsBlanks" priority="13">
      <formula>LEN(TRIM(D38))&gt;0</formula>
    </cfRule>
  </conditionalFormatting>
  <conditionalFormatting sqref="D46:G51">
    <cfRule type="notContainsBlanks" priority="11">
      <formula>LEN(TRIM(D46))&gt;0</formula>
    </cfRule>
  </conditionalFormatting>
  <conditionalFormatting sqref="D72:G74 E75:G75">
    <cfRule type="notContainsBlanks" priority="6">
      <formula>LEN(TRIM(D72))&gt;0</formula>
    </cfRule>
  </conditionalFormatting>
  <conditionalFormatting sqref="D76:G84 E85:G85">
    <cfRule type="notContainsBlanks" priority="5">
      <formula>LEN(TRIM(D76))&gt;0</formula>
    </cfRule>
  </conditionalFormatting>
  <conditionalFormatting sqref="D86:G110">
    <cfRule type="notContainsBlanks" priority="1">
      <formula>LEN(TRIM(D86))&gt;0</formula>
    </cfRule>
  </conditionalFormatting>
  <conditionalFormatting sqref="E56">
    <cfRule type="notContainsBlanks" priority="9">
      <formula>LEN(TRIM(E56))&gt;0</formula>
    </cfRule>
  </conditionalFormatting>
  <conditionalFormatting sqref="E12:G19 D20:G21 E63:G71">
    <cfRule type="notContainsBlanks" priority="16">
      <formula>LEN(TRIM(D12))&gt;0</formula>
    </cfRule>
  </conditionalFormatting>
  <conditionalFormatting sqref="F53:G61">
    <cfRule type="notContainsBlanks" priority="2">
      <formula>LEN(TRIM(F53))&gt;0</formula>
    </cfRule>
  </conditionalFormatting>
  <conditionalFormatting sqref="H12:T23 D24:T25 C26:T27 C28:D28 F28:T28 C29:T29 D30:T31 C32:T32 E33:T35 D36:T36 H38:T45 I46:T46 H47:T50 I51:T51 D52:T52 H53:N55 O53:T61 H57:N60 E62:T62 H63:T93 G90:G91 I94:T94 H95:T103 G100:G101 I104:T104 H105:T110 D111:T121">
    <cfRule type="notContainsBlanks" priority="14">
      <formula>LEN(TRIM(C12))&gt;0</formula>
    </cfRule>
  </conditionalFormatting>
  <conditionalFormatting sqref="I56:N56">
    <cfRule type="notContainsBlanks" priority="4">
      <formula>LEN(TRIM(I56))&gt;0</formula>
    </cfRule>
  </conditionalFormatting>
  <conditionalFormatting sqref="I61:N61">
    <cfRule type="notContainsBlanks" priority="3">
      <formula>LEN(TRIM(I61))&gt;0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2025-07-31T15:20:35Z</dcterms:modified>
  <cp:category/>
  <cp:contentStatus/>
</cp:coreProperties>
</file>