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Bo sung sau kiem dinh lan 1\Giao duc tieu học\"/>
    </mc:Choice>
  </mc:AlternateContent>
  <xr:revisionPtr revIDLastSave="0" documentId="13_ncr:1_{5C72CD2F-1A98-4F6B-BD72-493DD102F2DD}" xr6:coauthVersionLast="47" xr6:coauthVersionMax="47" xr10:uidLastSave="{00000000-0000-0000-0000-000000000000}"/>
  <bookViews>
    <workbookView xWindow="11424" yWindow="0" windowWidth="11712" windowHeight="12336" firstSheet="5" activeTab="7" xr2:uid="{47E2B8E3-D0B5-4398-87AA-462B54BAB483}"/>
  </bookViews>
  <sheets>
    <sheet name="Bảng 1" sheetId="1" r:id="rId1"/>
    <sheet name="Bảng 3" sheetId="2" r:id="rId2"/>
    <sheet name="Bảng 4" sheetId="3" r:id="rId3"/>
    <sheet name="Bảng 7" sheetId="6" r:id="rId4"/>
    <sheet name="Bảng 8" sheetId="7" r:id="rId5"/>
    <sheet name="Bảng 9" sheetId="8" r:id="rId6"/>
    <sheet name="Bảng 10" sheetId="9" r:id="rId7"/>
    <sheet name="Bảng 11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E4" i="2"/>
  <c r="G4" i="2"/>
  <c r="F5" i="1"/>
  <c r="E5" i="1"/>
  <c r="I12" i="7" l="1"/>
  <c r="I11" i="7"/>
  <c r="I10" i="7"/>
  <c r="I7" i="7"/>
  <c r="I4" i="7"/>
  <c r="H5" i="7"/>
  <c r="G5" i="7"/>
  <c r="F5" i="7"/>
  <c r="E5" i="7"/>
  <c r="D5" i="7"/>
  <c r="I3" i="7"/>
  <c r="F7" i="1"/>
  <c r="F8" i="1"/>
  <c r="F9" i="1"/>
  <c r="F10" i="1"/>
  <c r="F6" i="1"/>
  <c r="E7" i="1"/>
  <c r="E8" i="1"/>
  <c r="E9" i="1"/>
  <c r="E10" i="1"/>
  <c r="E6" i="1"/>
  <c r="I5" i="7" l="1"/>
  <c r="J5" i="2"/>
  <c r="H5" i="2"/>
  <c r="F5" i="2"/>
  <c r="D5" i="2"/>
  <c r="B5" i="2"/>
</calcChain>
</file>

<file path=xl/sharedStrings.xml><?xml version="1.0" encoding="utf-8"?>
<sst xmlns="http://schemas.openxmlformats.org/spreadsheetml/2006/main" count="241" uniqueCount="119">
  <si>
    <t>Năm học</t>
  </si>
  <si>
    <t>Chỉ tiêu (theo đề án TS)</t>
  </si>
  <si>
    <t>Số nhập học thực tế</t>
  </si>
  <si>
    <t>Điểm trúng tuyển</t>
  </si>
  <si>
    <t>Số nhập học</t>
  </si>
  <si>
    <t>Tỉ lệ % nhập học (số nhập học so với  số chỉ tiêu TS)</t>
  </si>
  <si>
    <t>Tỉ lệ % (số nhập học so với số trúng tuyển)</t>
  </si>
  <si>
    <t>PT3</t>
  </si>
  <si>
    <t>PT4</t>
  </si>
  <si>
    <t xml:space="preserve">2020-2021 </t>
  </si>
  <si>
    <t>2021-2022</t>
  </si>
  <si>
    <t>2022-2023</t>
  </si>
  <si>
    <t>2023-2024</t>
  </si>
  <si>
    <t>2024- 2025</t>
  </si>
  <si>
    <t>Số người trúng tuyển</t>
  </si>
  <si>
    <t xml:space="preserve">Bảng 1. Thống kê số liệu sinh viên nhập học so với số sinh viên trúng tuyển, chỉ tiêu trong đề án tuyển sinh của mỗi CTĐT  </t>
  </si>
  <si>
    <t>Loại hình</t>
  </si>
  <si>
    <t>2020-2021</t>
  </si>
  <si>
    <t>SL</t>
  </si>
  <si>
    <t>%</t>
  </si>
  <si>
    <t>TỔNG</t>
  </si>
  <si>
    <t>Thông tin</t>
  </si>
  <si>
    <t>Tiêu chí</t>
  </si>
  <si>
    <t>Phương pháp</t>
  </si>
  <si>
    <t>Thi tuyển</t>
  </si>
  <si>
    <t>Xét tuyển</t>
  </si>
  <si>
    <t>Tuyển thẳng</t>
  </si>
  <si>
    <t>Điểm đánh giá năng lực Trường ĐH khác</t>
  </si>
  <si>
    <t>Bảng 4. Đối sánh tiêu chí/phương pháp lựa chọn người học của CTĐT theo năm học</t>
  </si>
  <si>
    <t>Tổng</t>
  </si>
  <si>
    <t>Trình độ</t>
  </si>
  <si>
    <t>Thạc sĩ</t>
  </si>
  <si>
    <t>Tiến sĩ</t>
  </si>
  <si>
    <t>2020-2021 
(số lượng)</t>
  </si>
  <si>
    <t>Số NH của Ngành ĐT</t>
  </si>
  <si>
    <t>Số công trình NCKH tham gia dự thi</t>
  </si>
  <si>
    <t>Số công trình NCKH của  NH  được giải thưởng cấp Trường/Bộ</t>
  </si>
  <si>
    <t>Cấp Trường/khoa</t>
  </si>
  <si>
    <t>Cấp Bộ/ nhà nước</t>
  </si>
  <si>
    <t>Số sinh viên công bố riêng</t>
  </si>
  <si>
    <t>Công bố chung với thầy-cô</t>
  </si>
  <si>
    <t>Sách có ISBN</t>
  </si>
  <si>
    <t>Tạp chí có ISSN</t>
  </si>
  <si>
    <t>Hội thảo có ISBN</t>
  </si>
  <si>
    <t>Số NH tham gia NCKH (% số NH Ngành ĐT)</t>
  </si>
  <si>
    <t>Số công trình công bố 
(công bố riêng và chung với thầy cô hướng dẫn)</t>
  </si>
  <si>
    <t>Tên hoạt động ngoại khóa</t>
  </si>
  <si>
    <t>Tổng  năm</t>
  </si>
  <si>
    <t xml:space="preserve">Số  </t>
  </si>
  <si>
    <t xml:space="preserve">hoạt động </t>
  </si>
  <si>
    <t>Số SV tham gia</t>
  </si>
  <si>
    <t>hoạt động</t>
  </si>
  <si>
    <t>Cơ sở liên kết</t>
  </si>
  <si>
    <t>2024-2025</t>
  </si>
  <si>
    <t>NỘI DUNG</t>
  </si>
  <si>
    <t>Tỷ lệ / Điểm trung bình</t>
  </si>
  <si>
    <t>Số báo cáo, ngày tháng năm ( đối tượng PV)</t>
  </si>
  <si>
    <t>Số báo cáo, ngày tháng năm</t>
  </si>
  <si>
    <t>Chính sách tuyển sinh</t>
  </si>
  <si>
    <t>Tiêu chí tuyển chọn NH</t>
  </si>
  <si>
    <t>Phương pháp tuyển chọn NH</t>
  </si>
  <si>
    <t>Đội ngũ CVHT</t>
  </si>
  <si>
    <t>Hệ thống giám sát NH (các phòng ban, đơn vị)</t>
  </si>
  <si>
    <t>Hoạt động ngoại khóa</t>
  </si>
  <si>
    <t>Phản hồi của NH về chất lượng, hiệu quả các hoạt động tư vấn học tập</t>
  </si>
  <si>
    <t>Phản hồi của NH về chất lượng, hiệu quả các hoạt động hỗ trợ việc làm</t>
  </si>
  <si>
    <r>
      <t xml:space="preserve">Môi trường </t>
    </r>
    <r>
      <rPr>
        <sz val="11"/>
        <color rgb="FFFF0000"/>
        <rFont val="Times New Roman"/>
        <family val="1"/>
      </rPr>
      <t>tâm lý, xã hội và cảnh quan của CSGD</t>
    </r>
  </si>
  <si>
    <t>NGƯỜI THỐNG KÊ</t>
  </si>
  <si>
    <t>Ghi chú</t>
  </si>
  <si>
    <t>Thái Thị Đào</t>
  </si>
  <si>
    <t>Bảng 11. Thống kê tỉ lệ hài lòng trở lên qua khảo sát các bên liên quan của CTĐT ngành Giáo dục Tiểu học</t>
  </si>
  <si>
    <t xml:space="preserve"> TRƯỞNG KHOA</t>
  </si>
  <si>
    <t>Chu Thị Thủy An</t>
  </si>
  <si>
    <t>Bảng 3. Thống kê số sinh viên bị cảnh báo học vụ, tạm dừng tiến độ, thôi học của CTĐT  Thạc sĩ ngành Giáo dục học (Giáo dục tiểu học)</t>
  </si>
  <si>
    <t>Bảng 7. Thống kê đội ngũ cố vấn học tập của CTĐT Thạc sĩ ngành Giáo dục học (Giáo dục tiểu học)</t>
  </si>
  <si>
    <t>Bảng 8. Thống kê hoạt động NCKH của người học của CTĐT  Thạc sĩ ngành Giáo dục học (Giáo dục tiểu học)</t>
  </si>
  <si>
    <t>Bảng 9. Thống kê hoạt động ngoại khóa dành cho người học của CTĐT ngành Thạc sĩ ngành Giáo dục học (Giáo dục tiểu học)</t>
  </si>
  <si>
    <t>Bảng 10. Thống kê số lượng các cơ sở đào tạo, doanh nghiệp, tổ chức liên kết, phối hợp với Khoa/Trường trong tuyển dụng, nhận sinh viên thực tập của Thạc sĩ ngành Giáo dục học (Giáo dục tiểu học)</t>
  </si>
  <si>
    <t>TRƯỞNG KHOA</t>
  </si>
  <si>
    <t>Luận văn hoàn thành chậm hơn kế hoạch ( nếu đào tạo thạc sĩ)</t>
  </si>
  <si>
    <t>2019-2020</t>
  </si>
  <si>
    <t>Chương trình gặp mặt học viên khóa 32</t>
  </si>
  <si>
    <t>Chương trình gặp mặt học viên khóa 31</t>
  </si>
  <si>
    <t>Chương trình gặp mặt học viên khóa 30</t>
  </si>
  <si>
    <t>Chương trình gặp mặt học viên khóa 29</t>
  </si>
  <si>
    <t>Chương trình gặp mặt học viên khóa 28</t>
  </si>
  <si>
    <t>Ngity van host Israel</t>
  </si>
  <si>
    <t>Ngày sách cho học viên</t>
  </si>
  <si>
    <t>Phát triển hệ sinh thái KNĐMST Nghệ An</t>
  </si>
  <si>
    <t>Bồi dưỡng kĩ năng đổi mới sáng tạo</t>
  </si>
  <si>
    <t>Ngày hội sắc màu văn hóa</t>
  </si>
  <si>
    <t>Cuộc thi sáng kiến vì cộng đồng</t>
  </si>
  <si>
    <t>Talk khát vọng khởi nghiệp</t>
  </si>
  <si>
    <t>Ngày sách và văn hóa đọc</t>
  </si>
  <si>
    <t>Ngày hội việc làm</t>
  </si>
  <si>
    <t>Ngày hội sắc màu văn hóa lần 2</t>
  </si>
  <si>
    <t>Talksshow Khởi nghiệp từ tâm, vững bước lên tầm</t>
  </si>
  <si>
    <t>Phương thức thi tuyển</t>
  </si>
  <si>
    <t>Phương thức xét tuyển</t>
  </si>
  <si>
    <t>x</t>
  </si>
  <si>
    <t>2024_3094_Ngay 29.11. QD thuc tap</t>
  </si>
  <si>
    <t>2023_2791_Ngay 16.10. QD thuc tap</t>
  </si>
  <si>
    <t>Không thực tập</t>
  </si>
  <si>
    <t>Đề tài cơ sở (số học viên)</t>
  </si>
  <si>
    <t>2025-2026</t>
  </si>
  <si>
    <t xml:space="preserve">1.Về văn bằng: Tốt nghiệp ĐH đúng ngành hoặc ngành gần và khác ngành đã học bổ sung kiến thức theo quy định. 2. Môn thi: Môn ngoại ngữ, Môn cơ sở ngành, Môn cơ sở </t>
  </si>
  <si>
    <t>1.Hồ sơ: Bằng tốt nghiệp đại học; Chứng chỉ ngoại ngữ B1 hoặc tương đương</t>
  </si>
  <si>
    <t>Không</t>
  </si>
  <si>
    <t>82,12</t>
  </si>
  <si>
    <t>82,64</t>
  </si>
  <si>
    <t>83,10</t>
  </si>
  <si>
    <t>82,58</t>
  </si>
  <si>
    <t>82,25</t>
  </si>
  <si>
    <t>81,29</t>
  </si>
  <si>
    <t>81,23</t>
  </si>
  <si>
    <t>83,24</t>
  </si>
  <si>
    <t>75,9</t>
  </si>
  <si>
    <t>80,90</t>
  </si>
  <si>
    <t>97/ 08.9.22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</si>
</sst>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9">
    <font>
      <sz val="11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NewRomanPSMT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165" fontId="0" fillId="0" borderId="1" xfId="0" applyNumberFormat="1" applyBorder="1"/>
    <xf numFmtId="165" fontId="1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165" fontId="0" fillId="0" borderId="0" xfId="0" applyNumberFormat="1"/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49" fontId="4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5912-6DC9-4A2A-B657-895D84BC886A}">
  <dimension ref="A1:L17"/>
  <sheetViews>
    <sheetView workbookViewId="0">
      <selection activeCell="N9" sqref="N9"/>
    </sheetView>
  </sheetViews>
  <sheetFormatPr defaultColWidth="9.21875" defaultRowHeight="13.8"/>
  <cols>
    <col min="1" max="1" width="15.88671875" style="5" customWidth="1"/>
    <col min="2" max="2" width="15.6640625" style="5" customWidth="1"/>
    <col min="3" max="3" width="11.33203125" style="5" customWidth="1"/>
    <col min="4" max="4" width="9.21875" style="5"/>
    <col min="5" max="5" width="9.21875" style="21"/>
    <col min="6" max="6" width="9.21875" style="5"/>
    <col min="7" max="10" width="11.6640625" style="5" customWidth="1"/>
    <col min="11" max="16384" width="9.21875" style="5"/>
  </cols>
  <sheetData>
    <row r="1" spans="1:12" ht="27" customHeight="1">
      <c r="A1" s="35" t="s">
        <v>15</v>
      </c>
      <c r="B1" s="36"/>
      <c r="C1" s="36"/>
      <c r="D1" s="36"/>
      <c r="E1" s="36"/>
      <c r="F1" s="36"/>
      <c r="G1" s="36"/>
      <c r="H1" s="36"/>
      <c r="I1" s="36"/>
      <c r="J1" s="36"/>
    </row>
    <row r="2" spans="1:12" ht="16.350000000000001" customHeight="1">
      <c r="A2" s="37" t="s">
        <v>0</v>
      </c>
      <c r="B2" s="37" t="s">
        <v>1</v>
      </c>
      <c r="C2" s="37" t="s">
        <v>14</v>
      </c>
      <c r="D2" s="37" t="s">
        <v>2</v>
      </c>
      <c r="E2" s="37"/>
      <c r="F2" s="37"/>
      <c r="G2" s="37" t="s">
        <v>3</v>
      </c>
      <c r="H2" s="37"/>
      <c r="I2" s="37"/>
      <c r="J2" s="37"/>
    </row>
    <row r="3" spans="1:12" ht="33" customHeight="1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2" ht="96.6">
      <c r="A4" s="37"/>
      <c r="B4" s="37"/>
      <c r="C4" s="6"/>
      <c r="D4" s="6" t="s">
        <v>4</v>
      </c>
      <c r="E4" s="20" t="s">
        <v>5</v>
      </c>
      <c r="F4" s="6" t="s">
        <v>6</v>
      </c>
      <c r="G4" s="6" t="s">
        <v>97</v>
      </c>
      <c r="H4" s="6" t="s">
        <v>98</v>
      </c>
      <c r="I4" s="6" t="s">
        <v>7</v>
      </c>
      <c r="J4" s="6" t="s">
        <v>8</v>
      </c>
    </row>
    <row r="5" spans="1:12">
      <c r="A5" s="6" t="s">
        <v>80</v>
      </c>
      <c r="B5" s="6">
        <v>40</v>
      </c>
      <c r="C5" s="6">
        <v>38</v>
      </c>
      <c r="D5" s="6">
        <v>38</v>
      </c>
      <c r="E5" s="20">
        <f>D5/C5*100</f>
        <v>100</v>
      </c>
      <c r="F5" s="20">
        <f t="shared" ref="F5:F10" si="0">D5/B5*100</f>
        <v>95</v>
      </c>
      <c r="G5" s="6" t="s">
        <v>99</v>
      </c>
      <c r="H5" s="6"/>
      <c r="I5" s="6"/>
      <c r="J5" s="6"/>
    </row>
    <row r="6" spans="1:12" ht="21.9" customHeight="1">
      <c r="A6" s="6" t="s">
        <v>9</v>
      </c>
      <c r="B6" s="6">
        <v>70</v>
      </c>
      <c r="C6" s="6">
        <v>70</v>
      </c>
      <c r="D6" s="6">
        <v>70</v>
      </c>
      <c r="E6" s="20">
        <f>D6/C6*100</f>
        <v>100</v>
      </c>
      <c r="F6" s="20">
        <f>D6/B6*100</f>
        <v>100</v>
      </c>
      <c r="G6" s="6" t="s">
        <v>99</v>
      </c>
      <c r="H6" s="6"/>
      <c r="I6" s="6"/>
      <c r="J6" s="6"/>
    </row>
    <row r="7" spans="1:12" ht="21.9" customHeight="1">
      <c r="A7" s="6" t="s">
        <v>10</v>
      </c>
      <c r="B7" s="6">
        <v>50</v>
      </c>
      <c r="C7" s="6">
        <v>48</v>
      </c>
      <c r="D7" s="6">
        <v>48</v>
      </c>
      <c r="E7" s="20">
        <f t="shared" ref="E7:E10" si="1">D7/C7*100</f>
        <v>100</v>
      </c>
      <c r="F7" s="20">
        <f t="shared" si="0"/>
        <v>96</v>
      </c>
      <c r="G7" s="6"/>
      <c r="H7" s="6" t="s">
        <v>99</v>
      </c>
      <c r="I7" s="6"/>
      <c r="J7" s="6"/>
    </row>
    <row r="8" spans="1:12" ht="21.9" customHeight="1">
      <c r="A8" s="6" t="s">
        <v>11</v>
      </c>
      <c r="B8" s="6">
        <v>120</v>
      </c>
      <c r="C8" s="6">
        <v>113</v>
      </c>
      <c r="D8" s="6">
        <v>87</v>
      </c>
      <c r="E8" s="20">
        <f t="shared" si="1"/>
        <v>76.991150442477874</v>
      </c>
      <c r="F8" s="20">
        <f t="shared" si="0"/>
        <v>72.5</v>
      </c>
      <c r="G8" s="6"/>
      <c r="H8" s="6" t="s">
        <v>99</v>
      </c>
      <c r="I8" s="6"/>
      <c r="J8" s="6"/>
    </row>
    <row r="9" spans="1:12" ht="21.9" customHeight="1">
      <c r="A9" s="6" t="s">
        <v>12</v>
      </c>
      <c r="B9" s="6">
        <v>70</v>
      </c>
      <c r="C9" s="6">
        <v>64</v>
      </c>
      <c r="D9" s="6">
        <v>59</v>
      </c>
      <c r="E9" s="20">
        <f t="shared" si="1"/>
        <v>92.1875</v>
      </c>
      <c r="F9" s="20">
        <f t="shared" si="0"/>
        <v>84.285714285714292</v>
      </c>
      <c r="G9" s="6"/>
      <c r="H9" s="6" t="s">
        <v>99</v>
      </c>
      <c r="I9" s="6"/>
      <c r="J9" s="6"/>
    </row>
    <row r="10" spans="1:12" ht="21.9" customHeight="1">
      <c r="A10" s="6" t="s">
        <v>13</v>
      </c>
      <c r="B10" s="6">
        <v>70</v>
      </c>
      <c r="C10" s="6">
        <v>69</v>
      </c>
      <c r="D10" s="6">
        <v>64</v>
      </c>
      <c r="E10" s="20">
        <f t="shared" si="1"/>
        <v>92.753623188405797</v>
      </c>
      <c r="F10" s="20">
        <f t="shared" si="0"/>
        <v>91.428571428571431</v>
      </c>
      <c r="G10" s="6"/>
      <c r="H10" s="6" t="s">
        <v>99</v>
      </c>
      <c r="I10" s="6"/>
      <c r="J10" s="6"/>
    </row>
    <row r="11" spans="1:12">
      <c r="A11" s="51" t="s">
        <v>104</v>
      </c>
      <c r="B11" s="52"/>
      <c r="C11" s="52"/>
      <c r="D11" s="52"/>
      <c r="E11" s="53"/>
      <c r="F11" s="52"/>
      <c r="G11" s="52"/>
      <c r="H11" s="52"/>
      <c r="I11" s="52"/>
      <c r="J11" s="52"/>
    </row>
    <row r="12" spans="1:12">
      <c r="A12" s="50"/>
    </row>
    <row r="13" spans="1:12" s="16" customFormat="1">
      <c r="C13" s="16" t="s">
        <v>71</v>
      </c>
      <c r="H13" s="16" t="s">
        <v>67</v>
      </c>
      <c r="L13" s="17"/>
    </row>
    <row r="14" spans="1:12" customFormat="1">
      <c r="L14" s="14"/>
    </row>
    <row r="15" spans="1:12" customFormat="1">
      <c r="L15" s="14"/>
    </row>
    <row r="16" spans="1:12" customFormat="1">
      <c r="L16" s="14"/>
    </row>
    <row r="17" spans="3:12" s="16" customFormat="1">
      <c r="C17" s="16" t="s">
        <v>72</v>
      </c>
      <c r="H17" s="16" t="s">
        <v>69</v>
      </c>
      <c r="L17" s="17"/>
    </row>
  </sheetData>
  <mergeCells count="6">
    <mergeCell ref="A1:J1"/>
    <mergeCell ref="A2:A4"/>
    <mergeCell ref="B2:B4"/>
    <mergeCell ref="D2:F3"/>
    <mergeCell ref="G2:J3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1C5B-75F3-453B-9F35-58169F9DE1B7}">
  <dimension ref="A1:L12"/>
  <sheetViews>
    <sheetView workbookViewId="0">
      <selection activeCell="D20" sqref="D20"/>
    </sheetView>
  </sheetViews>
  <sheetFormatPr defaultRowHeight="13.8"/>
  <cols>
    <col min="1" max="1" width="19.109375" customWidth="1"/>
    <col min="3" max="3" width="8.88671875" style="28"/>
    <col min="5" max="5" width="8.88671875" style="28"/>
    <col min="7" max="7" width="8.88671875" style="28"/>
    <col min="8" max="8" width="13.44140625" customWidth="1"/>
    <col min="9" max="9" width="8.88671875" style="28"/>
    <col min="11" max="11" width="14" style="28" bestFit="1" customWidth="1"/>
    <col min="12" max="12" width="8.88671875" style="14"/>
  </cols>
  <sheetData>
    <row r="1" spans="1:12" ht="23.1" customHeight="1">
      <c r="A1" s="23" t="s">
        <v>73</v>
      </c>
      <c r="B1" s="24"/>
      <c r="C1" s="25"/>
      <c r="D1" s="24"/>
      <c r="E1" s="25"/>
      <c r="F1" s="24"/>
      <c r="G1" s="25"/>
      <c r="H1" s="24"/>
      <c r="I1" s="25"/>
      <c r="J1" s="24"/>
      <c r="K1" s="25"/>
    </row>
    <row r="2" spans="1:12" ht="16.8">
      <c r="A2" s="39" t="s">
        <v>16</v>
      </c>
      <c r="B2" s="39" t="s">
        <v>17</v>
      </c>
      <c r="C2" s="40"/>
      <c r="D2" s="39" t="s">
        <v>10</v>
      </c>
      <c r="E2" s="40"/>
      <c r="F2" s="39" t="s">
        <v>11</v>
      </c>
      <c r="G2" s="39"/>
      <c r="H2" s="39" t="s">
        <v>12</v>
      </c>
      <c r="I2" s="39"/>
      <c r="J2" s="39" t="s">
        <v>13</v>
      </c>
      <c r="K2" s="39"/>
      <c r="L2" s="38" t="s">
        <v>68</v>
      </c>
    </row>
    <row r="3" spans="1:12" ht="16.8">
      <c r="A3" s="39"/>
      <c r="B3" s="1" t="s">
        <v>18</v>
      </c>
      <c r="C3" s="26" t="s">
        <v>19</v>
      </c>
      <c r="D3" s="1" t="s">
        <v>18</v>
      </c>
      <c r="E3" s="26" t="s">
        <v>19</v>
      </c>
      <c r="F3" s="1" t="s">
        <v>18</v>
      </c>
      <c r="G3" s="26" t="s">
        <v>19</v>
      </c>
      <c r="H3" s="1" t="s">
        <v>18</v>
      </c>
      <c r="I3" s="26" t="s">
        <v>19</v>
      </c>
      <c r="J3" s="1" t="s">
        <v>18</v>
      </c>
      <c r="K3" s="26" t="s">
        <v>19</v>
      </c>
      <c r="L3" s="38"/>
    </row>
    <row r="4" spans="1:12" ht="67.2">
      <c r="A4" s="3" t="s">
        <v>79</v>
      </c>
      <c r="B4" s="1">
        <v>0</v>
      </c>
      <c r="C4" s="26">
        <v>0</v>
      </c>
      <c r="D4" s="1">
        <v>1</v>
      </c>
      <c r="E4" s="26">
        <f>1/48*100</f>
        <v>2.083333333333333</v>
      </c>
      <c r="F4" s="1">
        <v>50</v>
      </c>
      <c r="G4" s="26">
        <f>50/87*100</f>
        <v>57.47126436781609</v>
      </c>
      <c r="H4" s="1">
        <v>0</v>
      </c>
      <c r="I4" s="26">
        <v>0</v>
      </c>
      <c r="J4" s="1">
        <v>0</v>
      </c>
      <c r="K4" s="26">
        <v>0</v>
      </c>
      <c r="L4" s="15"/>
    </row>
    <row r="5" spans="1:12" ht="16.8">
      <c r="A5" s="2" t="s">
        <v>20</v>
      </c>
      <c r="B5" s="1">
        <f>SUM(B4:B4)</f>
        <v>0</v>
      </c>
      <c r="C5" s="26"/>
      <c r="D5" s="1">
        <f>SUM(D4:D4)</f>
        <v>1</v>
      </c>
      <c r="E5" s="26"/>
      <c r="F5" s="1">
        <f>SUM(F4:F4)</f>
        <v>50</v>
      </c>
      <c r="G5" s="26"/>
      <c r="H5" s="1">
        <f>SUM(H4:H4)</f>
        <v>0</v>
      </c>
      <c r="I5" s="26"/>
      <c r="J5" s="1">
        <f>SUM(J4:J4)</f>
        <v>0</v>
      </c>
      <c r="K5" s="26"/>
      <c r="L5" s="15"/>
    </row>
    <row r="8" spans="1:12" s="16" customFormat="1">
      <c r="C8" s="27" t="s">
        <v>71</v>
      </c>
      <c r="E8" s="27"/>
      <c r="G8" s="27"/>
      <c r="H8" s="16" t="s">
        <v>67</v>
      </c>
      <c r="I8" s="27"/>
      <c r="K8" s="27"/>
      <c r="L8" s="17"/>
    </row>
    <row r="12" spans="1:12" s="16" customFormat="1">
      <c r="C12" s="27" t="s">
        <v>72</v>
      </c>
      <c r="E12" s="27"/>
      <c r="G12" s="27"/>
      <c r="H12" s="16" t="s">
        <v>69</v>
      </c>
      <c r="I12" s="27"/>
      <c r="K12" s="27"/>
      <c r="L12" s="17"/>
    </row>
  </sheetData>
  <mergeCells count="7">
    <mergeCell ref="L2:L3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B568-0C11-4365-8FAE-1036FDD51951}">
  <dimension ref="A1:L13"/>
  <sheetViews>
    <sheetView topLeftCell="B2" workbookViewId="0">
      <selection activeCell="L6" sqref="L6"/>
    </sheetView>
  </sheetViews>
  <sheetFormatPr defaultColWidth="9.21875" defaultRowHeight="13.8"/>
  <cols>
    <col min="1" max="1" width="16.33203125" style="5" customWidth="1"/>
    <col min="2" max="2" width="17.21875" style="63" customWidth="1"/>
    <col min="3" max="3" width="11.109375" style="59" customWidth="1"/>
    <col min="4" max="4" width="19.109375" style="59" customWidth="1"/>
    <col min="5" max="5" width="9.109375" style="67" customWidth="1"/>
    <col min="6" max="6" width="20.21875" style="59" customWidth="1"/>
    <col min="7" max="7" width="6.6640625" style="59" customWidth="1"/>
    <col min="8" max="8" width="16.109375" style="59" customWidth="1"/>
    <col min="9" max="9" width="7.21875" style="59" customWidth="1"/>
    <col min="10" max="10" width="16.77734375" style="59" customWidth="1"/>
    <col min="11" max="11" width="8.5546875" style="59" customWidth="1"/>
    <col min="12" max="16384" width="9.21875" style="5"/>
  </cols>
  <sheetData>
    <row r="1" spans="1:12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>
      <c r="A2" s="37" t="s">
        <v>21</v>
      </c>
      <c r="B2" s="56" t="s">
        <v>17</v>
      </c>
      <c r="C2" s="56"/>
      <c r="D2" s="56" t="s">
        <v>10</v>
      </c>
      <c r="E2" s="56"/>
      <c r="F2" s="56" t="s">
        <v>11</v>
      </c>
      <c r="G2" s="56"/>
      <c r="H2" s="56" t="s">
        <v>12</v>
      </c>
      <c r="I2" s="56"/>
      <c r="J2" s="56" t="s">
        <v>13</v>
      </c>
      <c r="K2" s="56"/>
    </row>
    <row r="3" spans="1:12" ht="25.8" customHeight="1">
      <c r="A3" s="37"/>
      <c r="B3" s="64" t="s">
        <v>22</v>
      </c>
      <c r="C3" s="54" t="s">
        <v>23</v>
      </c>
      <c r="D3" s="54" t="s">
        <v>22</v>
      </c>
      <c r="E3" s="54" t="s">
        <v>23</v>
      </c>
      <c r="F3" s="55" t="s">
        <v>22</v>
      </c>
      <c r="G3" s="55" t="s">
        <v>23</v>
      </c>
      <c r="H3" s="55" t="s">
        <v>22</v>
      </c>
      <c r="I3" s="55" t="s">
        <v>23</v>
      </c>
      <c r="J3" s="55" t="s">
        <v>22</v>
      </c>
      <c r="K3" s="55" t="s">
        <v>23</v>
      </c>
    </row>
    <row r="4" spans="1:12" ht="128.4" customHeight="1">
      <c r="A4" s="8" t="s">
        <v>24</v>
      </c>
      <c r="B4" s="60" t="s">
        <v>105</v>
      </c>
      <c r="C4" s="55" t="s">
        <v>99</v>
      </c>
      <c r="D4" s="60" t="s">
        <v>105</v>
      </c>
      <c r="E4" s="54" t="s">
        <v>99</v>
      </c>
      <c r="F4" s="55"/>
      <c r="G4" s="55"/>
      <c r="H4" s="55"/>
      <c r="I4" s="55"/>
      <c r="J4" s="55"/>
      <c r="K4" s="55"/>
    </row>
    <row r="5" spans="1:12" ht="69" customHeight="1">
      <c r="A5" s="8" t="s">
        <v>25</v>
      </c>
      <c r="B5" s="60"/>
      <c r="C5" s="55"/>
      <c r="D5" s="55"/>
      <c r="E5" s="54"/>
      <c r="F5" s="55" t="s">
        <v>106</v>
      </c>
      <c r="G5" s="55" t="s">
        <v>99</v>
      </c>
      <c r="H5" s="55" t="s">
        <v>106</v>
      </c>
      <c r="I5" s="55" t="s">
        <v>99</v>
      </c>
      <c r="J5" s="55" t="s">
        <v>106</v>
      </c>
      <c r="K5" s="55" t="s">
        <v>99</v>
      </c>
    </row>
    <row r="6" spans="1:12" ht="37.799999999999997" customHeight="1">
      <c r="A6" s="8" t="s">
        <v>26</v>
      </c>
      <c r="B6" s="60" t="s">
        <v>107</v>
      </c>
      <c r="C6" s="55"/>
      <c r="D6" s="60" t="s">
        <v>107</v>
      </c>
      <c r="E6" s="54"/>
      <c r="F6" s="60" t="s">
        <v>107</v>
      </c>
      <c r="G6" s="55"/>
      <c r="H6" s="60" t="s">
        <v>107</v>
      </c>
      <c r="I6" s="55"/>
      <c r="J6" s="60" t="s">
        <v>107</v>
      </c>
      <c r="K6" s="55"/>
    </row>
    <row r="7" spans="1:12" ht="41.4">
      <c r="A7" s="6" t="s">
        <v>27</v>
      </c>
      <c r="B7" s="60" t="s">
        <v>107</v>
      </c>
      <c r="C7" s="55"/>
      <c r="D7" s="60" t="s">
        <v>107</v>
      </c>
      <c r="E7" s="54"/>
      <c r="F7" s="60" t="s">
        <v>107</v>
      </c>
      <c r="G7" s="55"/>
      <c r="H7" s="60" t="s">
        <v>107</v>
      </c>
      <c r="I7" s="55"/>
      <c r="J7" s="60" t="s">
        <v>107</v>
      </c>
      <c r="K7" s="55"/>
    </row>
    <row r="9" spans="1:12" s="16" customFormat="1">
      <c r="B9" s="61"/>
      <c r="C9" s="57" t="s">
        <v>71</v>
      </c>
      <c r="D9" s="57"/>
      <c r="E9" s="65"/>
      <c r="F9" s="57"/>
      <c r="G9" s="57"/>
      <c r="H9" s="57" t="s">
        <v>67</v>
      </c>
      <c r="I9" s="57"/>
      <c r="J9" s="57"/>
      <c r="K9" s="57"/>
      <c r="L9" s="17"/>
    </row>
    <row r="10" spans="1:12" customFormat="1">
      <c r="B10" s="62"/>
      <c r="C10" s="58"/>
      <c r="D10" s="58"/>
      <c r="E10" s="66"/>
      <c r="F10" s="58"/>
      <c r="G10" s="58"/>
      <c r="H10" s="58"/>
      <c r="I10" s="58"/>
      <c r="J10" s="58"/>
      <c r="K10" s="58"/>
      <c r="L10" s="14"/>
    </row>
    <row r="11" spans="1:12" customFormat="1">
      <c r="B11" s="62"/>
      <c r="C11" s="58"/>
      <c r="D11" s="58"/>
      <c r="E11" s="66"/>
      <c r="F11" s="58"/>
      <c r="G11" s="58"/>
      <c r="H11" s="58"/>
      <c r="I11" s="58"/>
      <c r="J11" s="58"/>
      <c r="K11" s="58"/>
      <c r="L11" s="14"/>
    </row>
    <row r="12" spans="1:12" customFormat="1">
      <c r="B12" s="62"/>
      <c r="C12" s="58"/>
      <c r="D12" s="58"/>
      <c r="E12" s="66"/>
      <c r="F12" s="58"/>
      <c r="G12" s="58"/>
      <c r="H12" s="58"/>
      <c r="I12" s="58"/>
      <c r="J12" s="58"/>
      <c r="K12" s="58"/>
      <c r="L12" s="14"/>
    </row>
    <row r="13" spans="1:12" s="16" customFormat="1">
      <c r="B13" s="61"/>
      <c r="C13" s="57" t="s">
        <v>72</v>
      </c>
      <c r="D13" s="57"/>
      <c r="E13" s="65"/>
      <c r="F13" s="57"/>
      <c r="G13" s="57"/>
      <c r="H13" s="57" t="s">
        <v>69</v>
      </c>
      <c r="I13" s="57"/>
      <c r="J13" s="57"/>
      <c r="K13" s="57"/>
      <c r="L13" s="17"/>
    </row>
  </sheetData>
  <mergeCells count="7">
    <mergeCell ref="A1:K1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8376-8378-4869-99C5-2C4E0A024DF0}">
  <dimension ref="A1:L11"/>
  <sheetViews>
    <sheetView workbookViewId="0">
      <selection activeCell="B3" sqref="B3:F5"/>
    </sheetView>
  </sheetViews>
  <sheetFormatPr defaultRowHeight="13.8"/>
  <cols>
    <col min="1" max="6" width="20.44140625" customWidth="1"/>
  </cols>
  <sheetData>
    <row r="1" spans="1:12" s="10" customFormat="1" ht="21.45" customHeight="1">
      <c r="A1" s="35" t="s">
        <v>74</v>
      </c>
      <c r="B1" s="35"/>
      <c r="C1" s="35"/>
      <c r="D1" s="35"/>
      <c r="E1" s="35"/>
      <c r="F1" s="35"/>
    </row>
    <row r="2" spans="1:12" s="10" customFormat="1" ht="33.6">
      <c r="A2" s="1" t="s">
        <v>30</v>
      </c>
      <c r="B2" s="1" t="s">
        <v>33</v>
      </c>
      <c r="C2" s="1" t="s">
        <v>10</v>
      </c>
      <c r="D2" s="1" t="s">
        <v>11</v>
      </c>
      <c r="E2" s="1" t="s">
        <v>12</v>
      </c>
      <c r="F2" s="1" t="s">
        <v>13</v>
      </c>
    </row>
    <row r="3" spans="1:12" s="10" customFormat="1" ht="16.8">
      <c r="A3" s="1" t="s">
        <v>31</v>
      </c>
      <c r="B3" s="1"/>
      <c r="C3" s="1"/>
      <c r="D3" s="1"/>
      <c r="E3" s="1"/>
      <c r="F3" s="1"/>
    </row>
    <row r="4" spans="1:12" s="10" customFormat="1" ht="16.8">
      <c r="A4" s="1" t="s">
        <v>32</v>
      </c>
      <c r="B4" s="1"/>
      <c r="C4" s="1"/>
      <c r="D4" s="1"/>
      <c r="E4" s="1"/>
      <c r="F4" s="1"/>
    </row>
    <row r="5" spans="1:12" s="10" customFormat="1" ht="16.8">
      <c r="A5" s="1" t="s">
        <v>29</v>
      </c>
      <c r="B5" s="1"/>
      <c r="C5" s="1"/>
      <c r="D5" s="1"/>
      <c r="E5" s="1"/>
      <c r="F5" s="1"/>
    </row>
    <row r="7" spans="1:12" s="16" customFormat="1">
      <c r="B7" s="16" t="s">
        <v>71</v>
      </c>
      <c r="E7" s="16" t="s">
        <v>67</v>
      </c>
      <c r="L7" s="17"/>
    </row>
    <row r="8" spans="1:12">
      <c r="L8" s="14"/>
    </row>
    <row r="9" spans="1:12">
      <c r="L9" s="14"/>
    </row>
    <row r="10" spans="1:12">
      <c r="L10" s="14"/>
    </row>
    <row r="11" spans="1:12" s="16" customFormat="1">
      <c r="B11" s="16" t="s">
        <v>72</v>
      </c>
      <c r="E11" s="16" t="s">
        <v>69</v>
      </c>
      <c r="L11" s="17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596E-CEF5-42EE-A51A-FA7595559A9C}">
  <dimension ref="A1:L18"/>
  <sheetViews>
    <sheetView topLeftCell="C1" workbookViewId="0">
      <selection activeCell="F17" sqref="F17"/>
    </sheetView>
  </sheetViews>
  <sheetFormatPr defaultColWidth="9.21875" defaultRowHeight="13.8"/>
  <cols>
    <col min="1" max="1" width="22.6640625" style="5" customWidth="1"/>
    <col min="2" max="2" width="10.109375" style="5" customWidth="1"/>
    <col min="3" max="3" width="25.88671875" style="5" customWidth="1"/>
    <col min="4" max="9" width="15.33203125" style="5" customWidth="1"/>
    <col min="10" max="16384" width="9.21875" style="5"/>
  </cols>
  <sheetData>
    <row r="1" spans="1:12" s="9" customFormat="1" ht="20.55" customHeight="1">
      <c r="A1" s="35" t="s">
        <v>75</v>
      </c>
      <c r="B1" s="36"/>
      <c r="C1" s="36"/>
      <c r="D1" s="36"/>
      <c r="E1" s="36"/>
      <c r="F1" s="36"/>
      <c r="G1" s="36"/>
      <c r="H1" s="36"/>
      <c r="I1" s="36"/>
    </row>
    <row r="2" spans="1:12">
      <c r="A2" s="35" t="s">
        <v>0</v>
      </c>
      <c r="B2" s="35"/>
      <c r="C2" s="35"/>
      <c r="D2" s="4" t="s">
        <v>17</v>
      </c>
      <c r="E2" s="4" t="s">
        <v>10</v>
      </c>
      <c r="F2" s="4" t="s">
        <v>11</v>
      </c>
      <c r="G2" s="4" t="s">
        <v>12</v>
      </c>
      <c r="H2" s="4" t="s">
        <v>13</v>
      </c>
      <c r="I2" s="6" t="s">
        <v>29</v>
      </c>
    </row>
    <row r="3" spans="1:12" ht="21" customHeight="1">
      <c r="A3" s="37" t="s">
        <v>34</v>
      </c>
      <c r="B3" s="37"/>
      <c r="C3" s="37"/>
      <c r="D3" s="4">
        <v>70</v>
      </c>
      <c r="E3" s="4">
        <v>48</v>
      </c>
      <c r="F3" s="4">
        <v>87</v>
      </c>
      <c r="G3" s="4">
        <v>59</v>
      </c>
      <c r="H3" s="4">
        <v>64</v>
      </c>
      <c r="I3" s="6">
        <f>SUM(D3:H3)</f>
        <v>328</v>
      </c>
    </row>
    <row r="4" spans="1:12" ht="20.25" customHeight="1">
      <c r="A4" s="37" t="s">
        <v>35</v>
      </c>
      <c r="B4" s="37"/>
      <c r="C4" s="37"/>
      <c r="D4" s="4">
        <v>0</v>
      </c>
      <c r="E4" s="4">
        <v>0</v>
      </c>
      <c r="F4" s="4">
        <v>0</v>
      </c>
      <c r="G4" s="4">
        <v>0</v>
      </c>
      <c r="H4" s="4">
        <v>0</v>
      </c>
      <c r="I4" s="6">
        <f>SUM(D4:H4)</f>
        <v>0</v>
      </c>
    </row>
    <row r="5" spans="1:12" ht="20.25" customHeight="1">
      <c r="A5" s="37" t="s">
        <v>44</v>
      </c>
      <c r="B5" s="37"/>
      <c r="C5" s="37"/>
      <c r="D5" s="22">
        <f t="shared" ref="D5:I5" si="0">D4/D3*100</f>
        <v>0</v>
      </c>
      <c r="E5" s="22">
        <f t="shared" si="0"/>
        <v>0</v>
      </c>
      <c r="F5" s="22">
        <f t="shared" si="0"/>
        <v>0</v>
      </c>
      <c r="G5" s="22">
        <f t="shared" si="0"/>
        <v>0</v>
      </c>
      <c r="H5" s="22">
        <f t="shared" si="0"/>
        <v>0</v>
      </c>
      <c r="I5" s="22">
        <f t="shared" si="0"/>
        <v>0</v>
      </c>
    </row>
    <row r="6" spans="1:12" ht="31.35" customHeight="1">
      <c r="A6" s="37" t="s">
        <v>36</v>
      </c>
      <c r="B6" s="37" t="s">
        <v>37</v>
      </c>
      <c r="C6" s="37"/>
      <c r="D6" s="4">
        <v>0</v>
      </c>
      <c r="E6" s="4">
        <v>0</v>
      </c>
      <c r="F6" s="4">
        <v>0</v>
      </c>
      <c r="G6" s="4">
        <v>0</v>
      </c>
      <c r="H6" s="4">
        <v>0</v>
      </c>
      <c r="I6" s="6">
        <v>0</v>
      </c>
    </row>
    <row r="7" spans="1:12" ht="31.35" customHeight="1">
      <c r="A7" s="37"/>
      <c r="B7" s="37" t="s">
        <v>38</v>
      </c>
      <c r="C7" s="37"/>
      <c r="D7" s="4">
        <v>0</v>
      </c>
      <c r="E7" s="4">
        <v>0</v>
      </c>
      <c r="F7" s="4">
        <v>0</v>
      </c>
      <c r="G7" s="4">
        <v>0</v>
      </c>
      <c r="H7" s="4">
        <v>0</v>
      </c>
      <c r="I7" s="6">
        <f>SUM(D7:H7)</f>
        <v>0</v>
      </c>
    </row>
    <row r="8" spans="1:12" ht="21.9" customHeight="1">
      <c r="A8" s="43" t="s">
        <v>45</v>
      </c>
      <c r="B8" s="37" t="s">
        <v>39</v>
      </c>
      <c r="C8" s="37"/>
      <c r="D8" s="4"/>
      <c r="E8" s="4"/>
      <c r="F8" s="4"/>
      <c r="G8" s="4"/>
      <c r="H8" s="4"/>
      <c r="I8" s="6"/>
    </row>
    <row r="9" spans="1:12" ht="35.549999999999997" customHeight="1">
      <c r="A9" s="44"/>
      <c r="B9" s="37" t="s">
        <v>40</v>
      </c>
      <c r="C9" s="6" t="s">
        <v>103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6">
        <v>0</v>
      </c>
    </row>
    <row r="10" spans="1:12" ht="24.9" customHeight="1">
      <c r="A10" s="44"/>
      <c r="B10" s="37"/>
      <c r="C10" s="6" t="s">
        <v>41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6">
        <f>SUM(D10:H10)</f>
        <v>0</v>
      </c>
    </row>
    <row r="11" spans="1:12" ht="24.9" customHeight="1">
      <c r="A11" s="44"/>
      <c r="B11" s="37"/>
      <c r="C11" s="6" t="s">
        <v>42</v>
      </c>
      <c r="D11" s="4">
        <v>2</v>
      </c>
      <c r="E11" s="4">
        <v>1</v>
      </c>
      <c r="F11" s="4">
        <v>6</v>
      </c>
      <c r="G11" s="4">
        <v>4</v>
      </c>
      <c r="H11" s="6">
        <v>6</v>
      </c>
      <c r="I11" s="6">
        <f>SUM(D11:H11)</f>
        <v>19</v>
      </c>
    </row>
    <row r="12" spans="1:12" ht="24.9" customHeight="1">
      <c r="A12" s="45"/>
      <c r="B12" s="37"/>
      <c r="C12" s="6" t="s">
        <v>43</v>
      </c>
      <c r="D12" s="4">
        <v>0</v>
      </c>
      <c r="E12" s="4">
        <v>0</v>
      </c>
      <c r="F12" s="4">
        <v>0</v>
      </c>
      <c r="G12" s="6">
        <v>0</v>
      </c>
      <c r="H12" s="6">
        <v>0</v>
      </c>
      <c r="I12" s="6">
        <f>SUM(D12:H12)</f>
        <v>0</v>
      </c>
    </row>
    <row r="14" spans="1:12" s="16" customFormat="1">
      <c r="C14" s="16" t="s">
        <v>71</v>
      </c>
      <c r="H14" s="16" t="s">
        <v>67</v>
      </c>
      <c r="L14" s="17"/>
    </row>
    <row r="15" spans="1:12" customFormat="1">
      <c r="L15" s="14"/>
    </row>
    <row r="16" spans="1:12" customFormat="1">
      <c r="L16" s="14"/>
    </row>
    <row r="17" spans="3:12" customFormat="1">
      <c r="L17" s="14"/>
    </row>
    <row r="18" spans="3:12" s="16" customFormat="1">
      <c r="C18" s="16" t="s">
        <v>72</v>
      </c>
      <c r="H18" s="16" t="s">
        <v>69</v>
      </c>
      <c r="L18" s="17"/>
    </row>
  </sheetData>
  <mergeCells count="11">
    <mergeCell ref="B8:C8"/>
    <mergeCell ref="B9:B12"/>
    <mergeCell ref="A1:I1"/>
    <mergeCell ref="A8:A12"/>
    <mergeCell ref="A6:A7"/>
    <mergeCell ref="B6:C6"/>
    <mergeCell ref="B7:C7"/>
    <mergeCell ref="A2:C2"/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EB1E-0E10-4F01-AB33-D347F024D13E}">
  <dimension ref="A1:M26"/>
  <sheetViews>
    <sheetView zoomScale="80" zoomScaleNormal="80" workbookViewId="0">
      <selection activeCell="D9" sqref="D9"/>
    </sheetView>
  </sheetViews>
  <sheetFormatPr defaultColWidth="9.21875" defaultRowHeight="15.6"/>
  <cols>
    <col min="1" max="1" width="39.109375" style="34" customWidth="1"/>
    <col min="2" max="13" width="10.77734375" style="11" customWidth="1"/>
    <col min="14" max="16384" width="9.21875" style="5"/>
  </cols>
  <sheetData>
    <row r="1" spans="1:13" s="9" customFormat="1" ht="18.899999999999999" customHeight="1">
      <c r="A1" s="35" t="s">
        <v>76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9" customFormat="1" ht="13.8">
      <c r="A2" s="46" t="s">
        <v>46</v>
      </c>
      <c r="B2" s="37" t="s">
        <v>17</v>
      </c>
      <c r="C2" s="37"/>
      <c r="D2" s="37" t="s">
        <v>10</v>
      </c>
      <c r="E2" s="37"/>
      <c r="F2" s="37" t="s">
        <v>11</v>
      </c>
      <c r="G2" s="37"/>
      <c r="H2" s="37" t="s">
        <v>12</v>
      </c>
      <c r="I2" s="37"/>
      <c r="J2" s="37" t="s">
        <v>13</v>
      </c>
      <c r="K2" s="37"/>
      <c r="L2" s="37" t="s">
        <v>47</v>
      </c>
      <c r="M2" s="37"/>
    </row>
    <row r="3" spans="1:13" s="9" customFormat="1" ht="13.8">
      <c r="A3" s="46"/>
      <c r="B3" s="6" t="s">
        <v>48</v>
      </c>
      <c r="C3" s="37" t="s">
        <v>50</v>
      </c>
      <c r="D3" s="6" t="s">
        <v>48</v>
      </c>
      <c r="E3" s="37" t="s">
        <v>50</v>
      </c>
      <c r="F3" s="6" t="s">
        <v>48</v>
      </c>
      <c r="G3" s="37" t="s">
        <v>50</v>
      </c>
      <c r="H3" s="6" t="s">
        <v>48</v>
      </c>
      <c r="I3" s="37" t="s">
        <v>50</v>
      </c>
      <c r="J3" s="6" t="s">
        <v>48</v>
      </c>
      <c r="K3" s="37" t="s">
        <v>50</v>
      </c>
      <c r="L3" s="6" t="s">
        <v>48</v>
      </c>
      <c r="M3" s="37" t="s">
        <v>50</v>
      </c>
    </row>
    <row r="4" spans="1:13" s="9" customFormat="1" ht="13.8">
      <c r="A4" s="46"/>
      <c r="B4" s="6" t="s">
        <v>49</v>
      </c>
      <c r="C4" s="37"/>
      <c r="D4" s="6" t="s">
        <v>49</v>
      </c>
      <c r="E4" s="37"/>
      <c r="F4" s="6" t="s">
        <v>49</v>
      </c>
      <c r="G4" s="37"/>
      <c r="H4" s="6" t="s">
        <v>49</v>
      </c>
      <c r="I4" s="37"/>
      <c r="J4" s="6" t="s">
        <v>49</v>
      </c>
      <c r="K4" s="37"/>
      <c r="L4" s="6" t="s">
        <v>51</v>
      </c>
      <c r="M4" s="37"/>
    </row>
    <row r="5" spans="1:13" s="9" customFormat="1">
      <c r="A5" s="29" t="s">
        <v>85</v>
      </c>
      <c r="B5" s="6"/>
      <c r="C5" s="6"/>
      <c r="D5" s="6"/>
      <c r="E5" s="6"/>
      <c r="F5" s="6"/>
      <c r="G5" s="6"/>
      <c r="H5" s="6"/>
      <c r="I5" s="6"/>
      <c r="J5" s="6"/>
      <c r="K5" s="6">
        <v>596</v>
      </c>
      <c r="L5" s="6"/>
      <c r="M5" s="6"/>
    </row>
    <row r="6" spans="1:13" s="9" customFormat="1">
      <c r="A6" s="30" t="s">
        <v>86</v>
      </c>
      <c r="B6" s="13"/>
      <c r="C6" s="13">
        <v>70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9" customFormat="1">
      <c r="A7" s="31" t="s">
        <v>87</v>
      </c>
      <c r="B7" s="6"/>
      <c r="C7" s="6">
        <v>50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9" customFormat="1">
      <c r="A8" s="29" t="s">
        <v>84</v>
      </c>
      <c r="B8" s="6"/>
      <c r="C8" s="6"/>
      <c r="D8" s="6"/>
      <c r="E8" s="6">
        <v>48</v>
      </c>
      <c r="F8" s="6"/>
      <c r="G8" s="6"/>
      <c r="H8" s="6"/>
      <c r="I8" s="6"/>
      <c r="J8" s="6"/>
      <c r="K8" s="6"/>
      <c r="L8" s="6"/>
      <c r="M8" s="6"/>
    </row>
    <row r="9" spans="1:13" s="9" customFormat="1">
      <c r="A9" s="31" t="s">
        <v>88</v>
      </c>
      <c r="B9" s="6"/>
      <c r="C9" s="6"/>
      <c r="D9" s="6"/>
      <c r="E9" s="6">
        <v>46</v>
      </c>
      <c r="F9" s="6"/>
      <c r="G9" s="6"/>
      <c r="H9" s="6"/>
      <c r="I9" s="6"/>
      <c r="J9" s="6"/>
      <c r="K9" s="6"/>
      <c r="L9" s="6"/>
      <c r="M9" s="6"/>
    </row>
    <row r="10" spans="1:13" s="9" customFormat="1">
      <c r="A10" s="31" t="s">
        <v>89</v>
      </c>
      <c r="B10" s="6"/>
      <c r="C10" s="6"/>
      <c r="D10" s="6"/>
      <c r="E10" s="6">
        <v>46</v>
      </c>
      <c r="F10" s="6"/>
      <c r="G10" s="6"/>
      <c r="H10" s="6"/>
      <c r="I10" s="6"/>
      <c r="J10" s="6"/>
      <c r="K10" s="6"/>
      <c r="L10" s="6"/>
      <c r="M10" s="6"/>
    </row>
    <row r="11" spans="1:13" s="9" customFormat="1">
      <c r="A11" s="29" t="s">
        <v>83</v>
      </c>
      <c r="B11" s="6"/>
      <c r="C11" s="6"/>
      <c r="D11" s="6"/>
      <c r="E11" s="6"/>
      <c r="F11" s="6"/>
      <c r="G11" s="6">
        <v>87</v>
      </c>
      <c r="H11" s="6"/>
      <c r="I11" s="6"/>
      <c r="J11" s="6"/>
      <c r="K11" s="6"/>
      <c r="L11" s="6"/>
      <c r="M11" s="6"/>
    </row>
    <row r="12" spans="1:13" s="9" customFormat="1">
      <c r="A12" s="29" t="s">
        <v>90</v>
      </c>
      <c r="B12" s="6"/>
      <c r="C12" s="6"/>
      <c r="D12" s="6"/>
      <c r="E12" s="6"/>
      <c r="F12" s="6"/>
      <c r="G12" s="6">
        <v>68</v>
      </c>
      <c r="H12" s="6"/>
      <c r="I12" s="6"/>
      <c r="J12" s="6"/>
      <c r="K12" s="6"/>
      <c r="L12" s="6"/>
      <c r="M12" s="6"/>
    </row>
    <row r="13" spans="1:13" s="9" customFormat="1">
      <c r="A13" s="29" t="s">
        <v>91</v>
      </c>
      <c r="B13" s="6"/>
      <c r="C13" s="6"/>
      <c r="D13" s="6"/>
      <c r="E13" s="6"/>
      <c r="F13" s="6"/>
      <c r="G13" s="6">
        <v>10</v>
      </c>
      <c r="H13" s="6"/>
      <c r="I13" s="6"/>
      <c r="J13" s="6"/>
      <c r="K13" s="6"/>
      <c r="L13" s="6"/>
      <c r="M13" s="6"/>
    </row>
    <row r="14" spans="1:13" s="9" customFormat="1">
      <c r="A14" s="29" t="s">
        <v>82</v>
      </c>
      <c r="B14" s="6"/>
      <c r="C14" s="6"/>
      <c r="D14" s="6"/>
      <c r="E14" s="6"/>
      <c r="F14" s="6"/>
      <c r="G14" s="6"/>
      <c r="H14" s="6"/>
      <c r="I14" s="6">
        <v>59</v>
      </c>
      <c r="J14" s="6"/>
      <c r="K14" s="6"/>
      <c r="L14" s="6"/>
      <c r="M14" s="6"/>
    </row>
    <row r="15" spans="1:13" s="9" customFormat="1">
      <c r="A15" s="29" t="s">
        <v>92</v>
      </c>
      <c r="B15" s="6"/>
      <c r="C15" s="6"/>
      <c r="D15" s="6"/>
      <c r="E15" s="6"/>
      <c r="F15" s="6"/>
      <c r="G15" s="6">
        <v>61</v>
      </c>
      <c r="H15" s="6"/>
      <c r="I15" s="6"/>
      <c r="J15" s="6"/>
      <c r="K15" s="6"/>
      <c r="L15" s="6"/>
      <c r="M15" s="6"/>
    </row>
    <row r="16" spans="1:13" s="9" customFormat="1">
      <c r="A16" s="31" t="s">
        <v>93</v>
      </c>
      <c r="B16" s="18"/>
      <c r="C16" s="18">
        <v>35</v>
      </c>
      <c r="D16" s="6"/>
      <c r="E16" s="6">
        <v>42</v>
      </c>
      <c r="F16" s="6"/>
      <c r="G16" s="6">
        <v>61</v>
      </c>
      <c r="H16" s="6"/>
      <c r="I16" s="6"/>
      <c r="J16" s="6">
        <v>52</v>
      </c>
      <c r="K16" s="6"/>
      <c r="L16" s="6"/>
      <c r="M16" s="6"/>
    </row>
    <row r="17" spans="1:13" s="9" customFormat="1">
      <c r="A17" s="31" t="s">
        <v>94</v>
      </c>
      <c r="B17" s="18"/>
      <c r="C17" s="18"/>
      <c r="D17" s="6"/>
      <c r="E17" s="6"/>
      <c r="F17" s="6"/>
      <c r="G17" s="6"/>
      <c r="H17" s="6"/>
      <c r="I17" s="6">
        <v>55</v>
      </c>
      <c r="J17" s="6"/>
      <c r="K17" s="6"/>
      <c r="L17" s="6"/>
      <c r="M17" s="6"/>
    </row>
    <row r="18" spans="1:13" s="9" customFormat="1">
      <c r="A18" s="31" t="s">
        <v>95</v>
      </c>
      <c r="B18" s="18"/>
      <c r="C18" s="18"/>
      <c r="D18" s="6"/>
      <c r="E18" s="6"/>
      <c r="F18" s="6"/>
      <c r="G18" s="6"/>
      <c r="H18" s="6"/>
      <c r="I18" s="6">
        <v>55</v>
      </c>
      <c r="J18" s="6"/>
      <c r="K18" s="6"/>
      <c r="L18" s="6"/>
      <c r="M18" s="6"/>
    </row>
    <row r="19" spans="1:13" s="9" customFormat="1" ht="31.2">
      <c r="A19" s="31" t="s">
        <v>96</v>
      </c>
      <c r="B19" s="18"/>
      <c r="C19" s="18"/>
      <c r="D19" s="6"/>
      <c r="E19" s="6"/>
      <c r="F19" s="6"/>
      <c r="G19" s="6"/>
      <c r="H19" s="6"/>
      <c r="I19" s="6">
        <v>55</v>
      </c>
      <c r="J19" s="6"/>
      <c r="K19" s="6"/>
      <c r="L19" s="6"/>
      <c r="M19" s="6"/>
    </row>
    <row r="20" spans="1:13" s="9" customFormat="1">
      <c r="A20" s="29" t="s">
        <v>81</v>
      </c>
      <c r="B20" s="18"/>
      <c r="C20" s="18"/>
      <c r="D20" s="6"/>
      <c r="E20" s="6"/>
      <c r="F20" s="6"/>
      <c r="G20" s="6"/>
      <c r="H20" s="6"/>
      <c r="I20" s="6">
        <v>64</v>
      </c>
      <c r="J20" s="6"/>
      <c r="K20" s="6">
        <v>64</v>
      </c>
      <c r="L20" s="6"/>
      <c r="M20" s="6"/>
    </row>
    <row r="22" spans="1:13" s="16" customFormat="1" ht="13.8">
      <c r="A22" s="32"/>
      <c r="C22" s="16" t="s">
        <v>78</v>
      </c>
      <c r="H22" s="16" t="s">
        <v>67</v>
      </c>
      <c r="L22" s="17"/>
    </row>
    <row r="23" spans="1:13" customFormat="1" ht="13.8">
      <c r="A23" s="33"/>
      <c r="L23" s="14"/>
    </row>
    <row r="24" spans="1:13" customFormat="1" ht="13.8">
      <c r="A24" s="33"/>
      <c r="L24" s="14"/>
    </row>
    <row r="25" spans="1:13" customFormat="1" ht="13.8">
      <c r="A25" s="33"/>
      <c r="L25" s="14"/>
    </row>
    <row r="26" spans="1:13" s="16" customFormat="1" ht="13.8">
      <c r="A26" s="32"/>
      <c r="C26" s="16" t="s">
        <v>72</v>
      </c>
      <c r="H26" s="16" t="s">
        <v>69</v>
      </c>
      <c r="L26" s="17"/>
    </row>
  </sheetData>
  <mergeCells count="14">
    <mergeCell ref="A2:A4"/>
    <mergeCell ref="H2:I2"/>
    <mergeCell ref="J2:K2"/>
    <mergeCell ref="A1:M1"/>
    <mergeCell ref="L2:M2"/>
    <mergeCell ref="C3:C4"/>
    <mergeCell ref="E3:E4"/>
    <mergeCell ref="G3:G4"/>
    <mergeCell ref="I3:I4"/>
    <mergeCell ref="K3:K4"/>
    <mergeCell ref="M3:M4"/>
    <mergeCell ref="B2:C2"/>
    <mergeCell ref="D2:E2"/>
    <mergeCell ref="F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B479-2223-4CFA-9A0D-80B1C5058890}">
  <dimension ref="A1:G11"/>
  <sheetViews>
    <sheetView topLeftCell="B1" workbookViewId="0">
      <selection activeCell="B7" sqref="A7:XFD11"/>
    </sheetView>
  </sheetViews>
  <sheetFormatPr defaultColWidth="9.21875" defaultRowHeight="13.8"/>
  <cols>
    <col min="1" max="1" width="31.88671875" style="5" customWidth="1"/>
    <col min="2" max="2" width="17.5546875" style="5" customWidth="1"/>
    <col min="3" max="3" width="18.77734375" style="5" customWidth="1"/>
    <col min="4" max="4" width="19.44140625" style="5" customWidth="1"/>
    <col min="5" max="5" width="14.77734375" style="5" customWidth="1"/>
    <col min="6" max="6" width="21" style="5" customWidth="1"/>
    <col min="7" max="7" width="9.21875" style="11"/>
    <col min="8" max="16384" width="9.21875" style="5"/>
  </cols>
  <sheetData>
    <row r="1" spans="1:7" ht="37.799999999999997" customHeight="1">
      <c r="A1" s="47" t="s">
        <v>77</v>
      </c>
      <c r="B1" s="48"/>
      <c r="C1" s="48"/>
      <c r="D1" s="48"/>
      <c r="E1" s="48"/>
      <c r="F1" s="49"/>
    </row>
    <row r="2" spans="1:7" ht="22.8" customHeight="1">
      <c r="A2" s="7" t="s">
        <v>52</v>
      </c>
      <c r="B2" s="6" t="s">
        <v>17</v>
      </c>
      <c r="C2" s="6" t="s">
        <v>10</v>
      </c>
      <c r="D2" s="6" t="s">
        <v>11</v>
      </c>
      <c r="E2" s="6" t="s">
        <v>12</v>
      </c>
      <c r="F2" s="6" t="s">
        <v>53</v>
      </c>
    </row>
    <row r="3" spans="1:7" ht="22.8" customHeight="1">
      <c r="A3" s="6"/>
      <c r="B3" s="6" t="s">
        <v>102</v>
      </c>
      <c r="C3" s="6" t="s">
        <v>102</v>
      </c>
      <c r="D3" s="6" t="s">
        <v>102</v>
      </c>
      <c r="E3" s="6"/>
      <c r="F3" s="6"/>
    </row>
    <row r="4" spans="1:7">
      <c r="A4" s="6" t="s">
        <v>101</v>
      </c>
      <c r="B4" s="6"/>
      <c r="C4" s="6"/>
      <c r="D4" s="6"/>
      <c r="E4" s="6">
        <f>19+26+11+11</f>
        <v>67</v>
      </c>
      <c r="F4" s="6"/>
    </row>
    <row r="5" spans="1:7">
      <c r="A5" s="6" t="s">
        <v>100</v>
      </c>
      <c r="B5" s="6"/>
      <c r="C5" s="6"/>
      <c r="D5" s="6"/>
      <c r="E5" s="6"/>
      <c r="F5" s="6">
        <v>37</v>
      </c>
    </row>
    <row r="7" spans="1:7" s="16" customFormat="1">
      <c r="B7" s="16" t="s">
        <v>78</v>
      </c>
      <c r="E7" s="16" t="s">
        <v>67</v>
      </c>
      <c r="G7" s="19"/>
    </row>
    <row r="11" spans="1:7" s="16" customFormat="1">
      <c r="B11" s="16" t="s">
        <v>72</v>
      </c>
      <c r="E11" s="16" t="s">
        <v>69</v>
      </c>
      <c r="G11" s="19"/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0093-E8B2-4B40-B093-672E54C196C4}">
  <dimension ref="A1:K18"/>
  <sheetViews>
    <sheetView tabSelected="1" topLeftCell="A3" workbookViewId="0">
      <selection activeCell="A16" sqref="A16"/>
    </sheetView>
  </sheetViews>
  <sheetFormatPr defaultColWidth="9.21875" defaultRowHeight="13.8"/>
  <cols>
    <col min="1" max="1" width="24.6640625" style="5" customWidth="1"/>
    <col min="2" max="16384" width="9.21875" style="5"/>
  </cols>
  <sheetData>
    <row r="1" spans="1:11">
      <c r="A1" s="41" t="s">
        <v>70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>
      <c r="A2" s="37" t="s">
        <v>54</v>
      </c>
      <c r="B2" s="37" t="s">
        <v>17</v>
      </c>
      <c r="C2" s="37"/>
      <c r="D2" s="37" t="s">
        <v>10</v>
      </c>
      <c r="E2" s="37"/>
      <c r="F2" s="37" t="s">
        <v>11</v>
      </c>
      <c r="G2" s="37"/>
      <c r="H2" s="37" t="s">
        <v>12</v>
      </c>
      <c r="I2" s="37"/>
      <c r="J2" s="37" t="s">
        <v>53</v>
      </c>
      <c r="K2" s="37"/>
    </row>
    <row r="3" spans="1:11" ht="82.8">
      <c r="A3" s="37"/>
      <c r="B3" s="6" t="s">
        <v>55</v>
      </c>
      <c r="C3" s="6" t="s">
        <v>56</v>
      </c>
      <c r="D3" s="6" t="s">
        <v>55</v>
      </c>
      <c r="E3" s="6" t="s">
        <v>57</v>
      </c>
      <c r="F3" s="6" t="s">
        <v>55</v>
      </c>
      <c r="G3" s="6" t="s">
        <v>57</v>
      </c>
      <c r="H3" s="6" t="s">
        <v>55</v>
      </c>
      <c r="I3" s="6" t="s">
        <v>57</v>
      </c>
      <c r="J3" s="6" t="s">
        <v>55</v>
      </c>
      <c r="K3" s="6" t="s">
        <v>57</v>
      </c>
    </row>
    <row r="4" spans="1:11" ht="27.6">
      <c r="A4" s="8" t="s">
        <v>58</v>
      </c>
      <c r="B4" s="8"/>
      <c r="C4" s="8"/>
      <c r="D4" s="8" t="s">
        <v>117</v>
      </c>
      <c r="E4" s="8" t="s">
        <v>118</v>
      </c>
      <c r="F4" s="8"/>
      <c r="G4" s="8"/>
      <c r="H4" s="8"/>
      <c r="I4" s="8"/>
      <c r="J4" s="8"/>
      <c r="K4" s="8"/>
    </row>
    <row r="5" spans="1:11">
      <c r="A5" s="8" t="s">
        <v>59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27.6">
      <c r="A6" s="8" t="s">
        <v>60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0.55" customHeight="1">
      <c r="A7" s="8" t="s">
        <v>61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27.6">
      <c r="A8" s="8" t="s">
        <v>62</v>
      </c>
      <c r="B8" s="8"/>
      <c r="C8" s="8"/>
      <c r="D8" s="8" t="s">
        <v>108</v>
      </c>
      <c r="E8" s="8"/>
      <c r="F8" s="8" t="s">
        <v>109</v>
      </c>
      <c r="G8" s="8"/>
      <c r="H8" s="8" t="s">
        <v>110</v>
      </c>
      <c r="I8" s="8"/>
      <c r="J8" s="8" t="s">
        <v>111</v>
      </c>
      <c r="K8" s="8"/>
    </row>
    <row r="9" spans="1:11">
      <c r="A9" s="8" t="s">
        <v>63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41.4">
      <c r="A10" s="12" t="s">
        <v>64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41.4">
      <c r="A11" s="12" t="s">
        <v>65</v>
      </c>
      <c r="B11" s="8"/>
      <c r="C11" s="8"/>
      <c r="D11" s="8" t="s">
        <v>116</v>
      </c>
      <c r="E11" s="8"/>
      <c r="F11" s="8"/>
      <c r="G11" s="8"/>
      <c r="H11" s="8"/>
      <c r="I11" s="8"/>
      <c r="J11" s="8"/>
      <c r="K11" s="8"/>
    </row>
    <row r="12" spans="1:11" ht="27.6">
      <c r="A12" s="8" t="s">
        <v>66</v>
      </c>
      <c r="B12" s="8"/>
      <c r="C12" s="8"/>
      <c r="D12" s="8" t="s">
        <v>112</v>
      </c>
      <c r="E12" s="8"/>
      <c r="F12" s="8" t="s">
        <v>113</v>
      </c>
      <c r="G12" s="8"/>
      <c r="H12" s="8" t="s">
        <v>114</v>
      </c>
      <c r="I12" s="8"/>
      <c r="J12" s="8" t="s">
        <v>115</v>
      </c>
      <c r="K12" s="8"/>
    </row>
    <row r="14" spans="1:11" s="16" customFormat="1">
      <c r="B14" s="16" t="s">
        <v>78</v>
      </c>
      <c r="E14" s="16" t="s">
        <v>67</v>
      </c>
      <c r="G14" s="19"/>
    </row>
    <row r="15" spans="1:11">
      <c r="G15" s="11"/>
    </row>
    <row r="16" spans="1:11">
      <c r="G16" s="11"/>
    </row>
    <row r="17" spans="2:7">
      <c r="G17" s="11"/>
    </row>
    <row r="18" spans="2:7" s="16" customFormat="1">
      <c r="B18" s="16" t="s">
        <v>72</v>
      </c>
      <c r="E18" s="16" t="s">
        <v>69</v>
      </c>
      <c r="G18" s="19"/>
    </row>
  </sheetData>
  <mergeCells count="7">
    <mergeCell ref="A1:K1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Bảng 1</vt:lpstr>
      <vt:lpstr>Bảng 3</vt:lpstr>
      <vt:lpstr>Bảng 4</vt:lpstr>
      <vt:lpstr>Bảng 7</vt:lpstr>
      <vt:lpstr>Bảng 8</vt:lpstr>
      <vt:lpstr>Bảng 9</vt:lpstr>
      <vt:lpstr>Bảng 10</vt:lpstr>
      <vt:lpstr>Bảng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Xuan Manh</dc:creator>
  <cp:lastModifiedBy>Thái Thị Đào</cp:lastModifiedBy>
  <dcterms:created xsi:type="dcterms:W3CDTF">2025-10-10T03:27:56Z</dcterms:created>
  <dcterms:modified xsi:type="dcterms:W3CDTF">2025-10-12T10:00:07Z</dcterms:modified>
</cp:coreProperties>
</file>