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Đảm bảo chất lượng\Kiểm định chất lượng CTĐT\8 ngành thạc sĩ\Báo cáo Bộ GD&amp;ĐT\Đợt 2\DaihocVinh_bctdg LL&amp;PPDH bộ môn Sinh_2024\Minh chứng new\Khảo sát các BLQ\"/>
    </mc:Choice>
  </mc:AlternateContent>
  <bookViews>
    <workbookView xWindow="0" yWindow="0" windowWidth="28800" windowHeight="11910" activeTab="2"/>
  </bookViews>
  <sheets>
    <sheet name="BangDuLieu" sheetId="1" r:id="rId1"/>
    <sheet name="Chung" sheetId="3" r:id="rId2"/>
    <sheet name="CTĐT" sheetId="5" r:id="rId3"/>
    <sheet name="CĐR ƯD" sheetId="6" r:id="rId4"/>
    <sheet name="CĐR NC" sheetId="7" r:id="rId5"/>
    <sheet name="ĐG HĐ ĐT" sheetId="4" r:id="rId6"/>
    <sheet name="Kỹ năng" sheetId="8" r:id="rId7"/>
    <sheet name="HT phục vụ ĐT" sheetId="9" r:id="rId8"/>
    <sheet name="chất lượng đơn vị" sheetId="10" r:id="rId9"/>
    <sheet name="BangDanhMuc" sheetId="2" r:id="rId10"/>
  </sheets>
  <calcPr calcId="162913"/>
</workbook>
</file>

<file path=xl/calcChain.xml><?xml version="1.0" encoding="utf-8"?>
<calcChain xmlns="http://schemas.openxmlformats.org/spreadsheetml/2006/main">
  <c r="B61" i="3" l="1"/>
  <c r="D299" i="3"/>
  <c r="B299" i="3" s="1"/>
  <c r="D298" i="3"/>
  <c r="B298" i="3" s="1"/>
  <c r="D296" i="3"/>
  <c r="B296" i="3" s="1"/>
  <c r="D295" i="3"/>
  <c r="B295" i="3" s="1"/>
  <c r="D293" i="3"/>
  <c r="B293" i="3" s="1"/>
  <c r="D292" i="3"/>
  <c r="B292" i="3" s="1"/>
  <c r="D290" i="3"/>
  <c r="B290" i="3" s="1"/>
  <c r="D289" i="3"/>
  <c r="B289" i="3" s="1"/>
  <c r="D287" i="3"/>
  <c r="B287" i="3" s="1"/>
  <c r="D286" i="3"/>
  <c r="D284" i="3"/>
  <c r="B284" i="3" s="1"/>
  <c r="D283" i="3"/>
  <c r="B283" i="3" s="1"/>
  <c r="D281" i="3"/>
  <c r="B281" i="3" s="1"/>
  <c r="D280" i="3"/>
  <c r="B280" i="3" s="1"/>
  <c r="D278" i="3"/>
  <c r="B278" i="3" s="1"/>
  <c r="D277" i="3"/>
  <c r="B277" i="3" s="1"/>
  <c r="D275" i="3"/>
  <c r="B275" i="3" s="1"/>
  <c r="D274" i="3"/>
  <c r="B274" i="3" s="1"/>
  <c r="D272" i="3"/>
  <c r="B272" i="3" s="1"/>
  <c r="D271" i="3"/>
  <c r="B271" i="3" s="1"/>
  <c r="D269" i="3"/>
  <c r="B269" i="3" s="1"/>
  <c r="D268" i="3"/>
  <c r="D266" i="3"/>
  <c r="B266" i="3" s="1"/>
  <c r="D265" i="3"/>
  <c r="B265" i="3" s="1"/>
  <c r="D263" i="3"/>
  <c r="B263" i="3" s="1"/>
  <c r="D262" i="3"/>
  <c r="B262" i="3" s="1"/>
  <c r="D260" i="3"/>
  <c r="B260" i="3" s="1"/>
  <c r="D259" i="3"/>
  <c r="B259" i="3" s="1"/>
  <c r="D258" i="3"/>
  <c r="D257" i="3"/>
  <c r="B257" i="3" s="1"/>
  <c r="D256" i="3"/>
  <c r="B256" i="3" s="1"/>
  <c r="D252" i="3"/>
  <c r="B252" i="3" s="1"/>
  <c r="D251" i="3"/>
  <c r="B251" i="3" s="1"/>
  <c r="D250" i="3"/>
  <c r="B250" i="3" s="1"/>
  <c r="D249" i="3"/>
  <c r="B249" i="3" s="1"/>
  <c r="D247" i="3"/>
  <c r="B247" i="3" s="1"/>
  <c r="D246" i="3"/>
  <c r="B246" i="3" s="1"/>
  <c r="D245" i="3"/>
  <c r="B245" i="3" s="1"/>
  <c r="D244" i="3"/>
  <c r="B244" i="3" s="1"/>
  <c r="D242" i="3"/>
  <c r="B242" i="3" s="1"/>
  <c r="D241" i="3"/>
  <c r="B241" i="3" s="1"/>
  <c r="D240" i="3"/>
  <c r="B240" i="3" s="1"/>
  <c r="D239" i="3"/>
  <c r="B239" i="3" s="1"/>
  <c r="D237" i="3"/>
  <c r="B237" i="3" s="1"/>
  <c r="D236" i="3"/>
  <c r="B236" i="3" s="1"/>
  <c r="D235" i="3"/>
  <c r="B235" i="3" s="1"/>
  <c r="D234" i="3"/>
  <c r="B234" i="3" s="1"/>
  <c r="D232" i="3"/>
  <c r="B232" i="3" s="1"/>
  <c r="D231" i="3"/>
  <c r="B231" i="3" s="1"/>
  <c r="D230" i="3"/>
  <c r="B230" i="3" s="1"/>
  <c r="D229" i="3"/>
  <c r="B229" i="3" s="1"/>
  <c r="D227" i="3"/>
  <c r="B227" i="3" s="1"/>
  <c r="D226" i="3"/>
  <c r="B226" i="3" s="1"/>
  <c r="D225" i="3"/>
  <c r="B225" i="3" s="1"/>
  <c r="D224" i="3"/>
  <c r="B224" i="3" s="1"/>
  <c r="D222" i="3"/>
  <c r="B222" i="3" s="1"/>
  <c r="D221" i="3"/>
  <c r="B221" i="3" s="1"/>
  <c r="D220" i="3"/>
  <c r="B220" i="3" s="1"/>
  <c r="D219" i="3"/>
  <c r="B219" i="3" s="1"/>
  <c r="D217" i="3"/>
  <c r="B217" i="3" s="1"/>
  <c r="D216" i="3"/>
  <c r="B216" i="3" s="1"/>
  <c r="D215" i="3"/>
  <c r="B215" i="3" s="1"/>
  <c r="D214" i="3"/>
  <c r="B214" i="3" s="1"/>
  <c r="D212" i="3"/>
  <c r="B212" i="3" s="1"/>
  <c r="D211" i="3"/>
  <c r="B211" i="3" s="1"/>
  <c r="D210" i="3"/>
  <c r="B210" i="3" s="1"/>
  <c r="D209" i="3"/>
  <c r="B209" i="3" s="1"/>
  <c r="D207" i="3"/>
  <c r="B207" i="3" s="1"/>
  <c r="D206" i="3"/>
  <c r="B206" i="3" s="1"/>
  <c r="D205" i="3"/>
  <c r="B205" i="3" s="1"/>
  <c r="D204" i="3"/>
  <c r="B204" i="3" s="1"/>
  <c r="D202" i="3"/>
  <c r="B202" i="3" s="1"/>
  <c r="D201" i="3"/>
  <c r="B201" i="3" s="1"/>
  <c r="D200" i="3"/>
  <c r="B200" i="3" s="1"/>
  <c r="D199" i="3"/>
  <c r="D197" i="3"/>
  <c r="B197" i="3" s="1"/>
  <c r="D196" i="3"/>
  <c r="B196" i="3" s="1"/>
  <c r="D195" i="3"/>
  <c r="B195" i="3" s="1"/>
  <c r="D194" i="3"/>
  <c r="D192" i="3"/>
  <c r="B192" i="3" s="1"/>
  <c r="D191" i="3"/>
  <c r="B191" i="3" s="1"/>
  <c r="D190" i="3"/>
  <c r="B190" i="3" s="1"/>
  <c r="D189" i="3"/>
  <c r="B189" i="3" s="1"/>
  <c r="D184" i="3"/>
  <c r="B184" i="3" s="1"/>
  <c r="D182" i="3"/>
  <c r="B182" i="3" s="1"/>
  <c r="D180" i="3"/>
  <c r="B180" i="3" s="1"/>
  <c r="D178" i="3"/>
  <c r="B178" i="3" s="1"/>
  <c r="D176" i="3"/>
  <c r="B176" i="3" s="1"/>
  <c r="D174" i="3"/>
  <c r="B174" i="3" s="1"/>
  <c r="D172" i="3"/>
  <c r="B172" i="3" s="1"/>
  <c r="D170" i="3"/>
  <c r="B170" i="3" s="1"/>
  <c r="D168" i="3"/>
  <c r="B168" i="3" s="1"/>
  <c r="D166" i="3"/>
  <c r="B166" i="3" s="1"/>
  <c r="D164" i="3"/>
  <c r="B164" i="3" s="1"/>
  <c r="D160" i="3"/>
  <c r="B160" i="3" s="1"/>
  <c r="D159" i="3"/>
  <c r="B159" i="3" s="1"/>
  <c r="D158" i="3"/>
  <c r="B158" i="3" s="1"/>
  <c r="D157" i="3"/>
  <c r="B157" i="3" s="1"/>
  <c r="D155" i="3"/>
  <c r="B155" i="3" s="1"/>
  <c r="D154" i="3"/>
  <c r="B154" i="3" s="1"/>
  <c r="D153" i="3"/>
  <c r="B153" i="3" s="1"/>
  <c r="D152" i="3"/>
  <c r="D150" i="3"/>
  <c r="B150" i="3" s="1"/>
  <c r="D149" i="3"/>
  <c r="B149" i="3" s="1"/>
  <c r="D148" i="3"/>
  <c r="B148" i="3" s="1"/>
  <c r="D147" i="3"/>
  <c r="D145" i="3"/>
  <c r="B145" i="3" s="1"/>
  <c r="D144" i="3"/>
  <c r="B144" i="3" s="1"/>
  <c r="D143" i="3"/>
  <c r="B143" i="3" s="1"/>
  <c r="D142" i="3"/>
  <c r="B142" i="3" s="1"/>
  <c r="D140" i="3"/>
  <c r="B140" i="3" s="1"/>
  <c r="D139" i="3"/>
  <c r="B139" i="3" s="1"/>
  <c r="D138" i="3"/>
  <c r="B138" i="3" s="1"/>
  <c r="D137" i="3"/>
  <c r="B137" i="3" s="1"/>
  <c r="D135" i="3"/>
  <c r="B135" i="3" s="1"/>
  <c r="D134" i="3"/>
  <c r="B134" i="3" s="1"/>
  <c r="D133" i="3"/>
  <c r="B133" i="3" s="1"/>
  <c r="D132" i="3"/>
  <c r="B132" i="3" s="1"/>
  <c r="D130" i="3"/>
  <c r="B130" i="3" s="1"/>
  <c r="D129" i="3"/>
  <c r="B129" i="3" s="1"/>
  <c r="D128" i="3"/>
  <c r="B128" i="3" s="1"/>
  <c r="D127" i="3"/>
  <c r="B127" i="3" s="1"/>
  <c r="D125" i="3"/>
  <c r="B125" i="3" s="1"/>
  <c r="D124" i="3"/>
  <c r="B124" i="3" s="1"/>
  <c r="D123" i="3"/>
  <c r="B123" i="3" s="1"/>
  <c r="D122" i="3"/>
  <c r="B122" i="3" s="1"/>
  <c r="D120" i="3"/>
  <c r="B120" i="3" s="1"/>
  <c r="D119" i="3"/>
  <c r="B119" i="3" s="1"/>
  <c r="D118" i="3"/>
  <c r="B118" i="3" s="1"/>
  <c r="D117" i="3"/>
  <c r="D115" i="3"/>
  <c r="B115" i="3" s="1"/>
  <c r="D114" i="3"/>
  <c r="B114" i="3" s="1"/>
  <c r="D113" i="3"/>
  <c r="B113" i="3" s="1"/>
  <c r="D112" i="3"/>
  <c r="B112" i="3" s="1"/>
  <c r="D110" i="3"/>
  <c r="B110" i="3" s="1"/>
  <c r="D109" i="3"/>
  <c r="B109" i="3" s="1"/>
  <c r="D108" i="3"/>
  <c r="B108" i="3" s="1"/>
  <c r="D107" i="3"/>
  <c r="B107" i="3" s="1"/>
  <c r="D105" i="3"/>
  <c r="B105" i="3" s="1"/>
  <c r="D104" i="3"/>
  <c r="B104" i="3" s="1"/>
  <c r="D103" i="3"/>
  <c r="B103" i="3" s="1"/>
  <c r="D102" i="3"/>
  <c r="D100" i="3"/>
  <c r="B100" i="3" s="1"/>
  <c r="D99" i="3"/>
  <c r="B99" i="3" s="1"/>
  <c r="D98" i="3"/>
  <c r="B98" i="3" s="1"/>
  <c r="D97" i="3"/>
  <c r="B97" i="3" s="1"/>
  <c r="D95" i="3"/>
  <c r="B95" i="3" s="1"/>
  <c r="D94" i="3"/>
  <c r="B94" i="3" s="1"/>
  <c r="D93" i="3"/>
  <c r="B93" i="3" s="1"/>
  <c r="D92" i="3"/>
  <c r="B92" i="3" s="1"/>
  <c r="D86" i="3"/>
  <c r="B86" i="3" s="1"/>
  <c r="D84" i="3"/>
  <c r="B84" i="3" s="1"/>
  <c r="D81" i="3"/>
  <c r="B81" i="3" s="1"/>
  <c r="D79" i="3"/>
  <c r="B79" i="3" s="1"/>
  <c r="D76" i="3"/>
  <c r="B76" i="3" s="1"/>
  <c r="D74" i="3"/>
  <c r="B74" i="3" s="1"/>
  <c r="D71" i="3"/>
  <c r="B71" i="3" s="1"/>
  <c r="D69" i="3"/>
  <c r="B69" i="3" s="1"/>
  <c r="D65" i="3"/>
  <c r="B65" i="3" s="1"/>
  <c r="D63" i="3"/>
  <c r="B63" i="3" s="1"/>
  <c r="D60" i="3"/>
  <c r="B60" i="3" s="1"/>
  <c r="D58" i="3"/>
  <c r="D56" i="3"/>
  <c r="B56" i="3" s="1"/>
  <c r="D54" i="3"/>
  <c r="B54" i="3" s="1"/>
  <c r="D52" i="3"/>
  <c r="B52" i="3" s="1"/>
  <c r="D50" i="3"/>
  <c r="B50" i="3" s="1"/>
  <c r="D45" i="3"/>
  <c r="B45" i="3" s="1"/>
  <c r="D44" i="3"/>
  <c r="B44" i="3" s="1"/>
  <c r="D43" i="3"/>
  <c r="B43" i="3" s="1"/>
  <c r="D42" i="3"/>
  <c r="B42" i="3" s="1"/>
  <c r="D40" i="3"/>
  <c r="B40" i="3" s="1"/>
  <c r="D39" i="3"/>
  <c r="B39" i="3" s="1"/>
  <c r="D38" i="3"/>
  <c r="B38" i="3" s="1"/>
  <c r="D37" i="3"/>
  <c r="D35" i="3"/>
  <c r="B35" i="3" s="1"/>
  <c r="D34" i="3"/>
  <c r="B34" i="3" s="1"/>
  <c r="D33" i="3"/>
  <c r="B33" i="3" s="1"/>
  <c r="D32" i="3"/>
  <c r="B32" i="3" s="1"/>
  <c r="D30" i="3"/>
  <c r="B30" i="3" s="1"/>
  <c r="D29" i="3"/>
  <c r="B29" i="3" s="1"/>
  <c r="D28" i="3"/>
  <c r="B28" i="3" s="1"/>
  <c r="D27" i="3"/>
  <c r="B27" i="3" s="1"/>
  <c r="D25" i="3"/>
  <c r="B25" i="3" s="1"/>
  <c r="D24" i="3"/>
  <c r="B24" i="3" s="1"/>
  <c r="D23" i="3"/>
  <c r="B23" i="3" s="1"/>
  <c r="D22" i="3"/>
  <c r="B22" i="3" s="1"/>
  <c r="D20" i="3"/>
  <c r="B20" i="3" s="1"/>
  <c r="D19" i="3"/>
  <c r="B19" i="3" s="1"/>
  <c r="D18" i="3"/>
  <c r="B18" i="3" s="1"/>
  <c r="D17" i="3"/>
  <c r="B17" i="3" s="1"/>
  <c r="D15" i="3"/>
  <c r="B15" i="3" s="1"/>
  <c r="D14" i="3"/>
  <c r="B14" i="3" s="1"/>
  <c r="D13" i="3"/>
  <c r="B13" i="3" s="1"/>
  <c r="D12" i="3"/>
  <c r="B12" i="3" s="1"/>
  <c r="D10" i="3"/>
  <c r="B10" i="3" s="1"/>
  <c r="D9" i="3"/>
  <c r="B9" i="3" s="1"/>
  <c r="D8" i="3"/>
  <c r="B8" i="3" s="1"/>
  <c r="D7" i="3"/>
  <c r="B7" i="3" s="1"/>
  <c r="D297" i="3"/>
  <c r="B297" i="3" s="1"/>
  <c r="D294" i="3"/>
  <c r="D291" i="3"/>
  <c r="D288" i="3"/>
  <c r="D285" i="3"/>
  <c r="B285" i="3" s="1"/>
  <c r="D282" i="3"/>
  <c r="B282" i="3" s="1"/>
  <c r="D279" i="3"/>
  <c r="B279" i="3" s="1"/>
  <c r="D276" i="3"/>
  <c r="B276" i="3" s="1"/>
  <c r="D273" i="3"/>
  <c r="B273" i="3" s="1"/>
  <c r="D270" i="3"/>
  <c r="B270" i="3" s="1"/>
  <c r="D267" i="3"/>
  <c r="B267" i="3" s="1"/>
  <c r="D264" i="3"/>
  <c r="B264" i="3" s="1"/>
  <c r="D261" i="3"/>
  <c r="B261" i="3" s="1"/>
  <c r="D255" i="3"/>
  <c r="B255" i="3" s="1"/>
  <c r="D248" i="3"/>
  <c r="B248" i="3" s="1"/>
  <c r="D243" i="3"/>
  <c r="D238" i="3"/>
  <c r="B238" i="3" s="1"/>
  <c r="D233" i="3"/>
  <c r="B233" i="3" s="1"/>
  <c r="D228" i="3"/>
  <c r="B228" i="3" s="1"/>
  <c r="D223" i="3"/>
  <c r="D218" i="3"/>
  <c r="D213" i="3"/>
  <c r="D208" i="3"/>
  <c r="B208" i="3" s="1"/>
  <c r="D203" i="3"/>
  <c r="B203" i="3" s="1"/>
  <c r="D198" i="3"/>
  <c r="B198" i="3" s="1"/>
  <c r="D193" i="3"/>
  <c r="B193" i="3" s="1"/>
  <c r="D188" i="3"/>
  <c r="B188" i="3" s="1"/>
  <c r="D183" i="3"/>
  <c r="B183" i="3" s="1"/>
  <c r="D181" i="3"/>
  <c r="B181" i="3" s="1"/>
  <c r="D179" i="3"/>
  <c r="B179" i="3" s="1"/>
  <c r="D177" i="3"/>
  <c r="B177" i="3" s="1"/>
  <c r="D175" i="3"/>
  <c r="B175" i="3" s="1"/>
  <c r="D173" i="3"/>
  <c r="B173" i="3" s="1"/>
  <c r="D171" i="3"/>
  <c r="B171" i="3" s="1"/>
  <c r="D169" i="3"/>
  <c r="B169" i="3" s="1"/>
  <c r="D167" i="3"/>
  <c r="B167" i="3" s="1"/>
  <c r="D165" i="3"/>
  <c r="B165" i="3" s="1"/>
  <c r="D163" i="3"/>
  <c r="B163" i="3" s="1"/>
  <c r="D156" i="3"/>
  <c r="B156" i="3" s="1"/>
  <c r="D151" i="3"/>
  <c r="B151" i="3" s="1"/>
  <c r="D146" i="3"/>
  <c r="B146" i="3" s="1"/>
  <c r="D141" i="3"/>
  <c r="B141" i="3" s="1"/>
  <c r="D136" i="3"/>
  <c r="D131" i="3"/>
  <c r="D126" i="3"/>
  <c r="D121" i="3"/>
  <c r="B121" i="3" s="1"/>
  <c r="D116" i="3"/>
  <c r="B116" i="3" s="1"/>
  <c r="D111" i="3"/>
  <c r="B111" i="3" s="1"/>
  <c r="D106" i="3"/>
  <c r="D101" i="3"/>
  <c r="B101" i="3" s="1"/>
  <c r="D96" i="3"/>
  <c r="B96" i="3" s="1"/>
  <c r="D91" i="3"/>
  <c r="B91" i="3" s="1"/>
  <c r="D85" i="3"/>
  <c r="B85" i="3" s="1"/>
  <c r="D83" i="3"/>
  <c r="B83" i="3" s="1"/>
  <c r="D80" i="3"/>
  <c r="B80" i="3" s="1"/>
  <c r="D78" i="3"/>
  <c r="B78" i="3" s="1"/>
  <c r="D75" i="3"/>
  <c r="B75" i="3" s="1"/>
  <c r="D73" i="3"/>
  <c r="B73" i="3" s="1"/>
  <c r="D70" i="3"/>
  <c r="B70" i="3" s="1"/>
  <c r="D68" i="3"/>
  <c r="B68" i="3" s="1"/>
  <c r="D64" i="3"/>
  <c r="B64" i="3" s="1"/>
  <c r="D62" i="3"/>
  <c r="B62" i="3" s="1"/>
  <c r="D59" i="3"/>
  <c r="B59" i="3" s="1"/>
  <c r="D57" i="3"/>
  <c r="B57" i="3" s="1"/>
  <c r="D55" i="3"/>
  <c r="B55" i="3" s="1"/>
  <c r="D53" i="3"/>
  <c r="B53" i="3" s="1"/>
  <c r="D51" i="3"/>
  <c r="B51" i="3" s="1"/>
  <c r="D49" i="3"/>
  <c r="D41" i="3"/>
  <c r="B41" i="3" s="1"/>
  <c r="D36" i="3"/>
  <c r="B36" i="3" s="1"/>
  <c r="D31" i="3"/>
  <c r="B31" i="3" s="1"/>
  <c r="D26" i="3"/>
  <c r="B26" i="3" s="1"/>
  <c r="D21" i="3"/>
  <c r="B21" i="3" s="1"/>
  <c r="D16" i="3"/>
  <c r="B16" i="3" s="1"/>
  <c r="D11" i="3"/>
  <c r="B11" i="3" s="1"/>
  <c r="D6" i="3"/>
  <c r="B6" i="3" s="1"/>
  <c r="C126" i="3" l="1"/>
  <c r="C106" i="3"/>
  <c r="C218" i="3"/>
  <c r="C49" i="3"/>
  <c r="C116" i="3"/>
  <c r="C285" i="3"/>
  <c r="C146" i="3"/>
  <c r="C131" i="3"/>
  <c r="B106" i="3"/>
  <c r="C151" i="3"/>
  <c r="B49" i="3"/>
  <c r="C243" i="3"/>
  <c r="C264" i="3"/>
  <c r="C279" i="3"/>
  <c r="C258" i="3"/>
  <c r="C282" i="3"/>
  <c r="C288" i="3"/>
  <c r="C267" i="3"/>
  <c r="C136" i="3"/>
  <c r="B117" i="3"/>
  <c r="C291" i="3"/>
  <c r="C294" i="3"/>
  <c r="C193" i="3"/>
  <c r="C223" i="3"/>
  <c r="C21" i="3"/>
  <c r="C91" i="3"/>
  <c r="C96" i="3"/>
  <c r="C101" i="3"/>
  <c r="C213" i="3"/>
  <c r="C6" i="3"/>
  <c r="B286" i="3"/>
  <c r="C11" i="3"/>
  <c r="B126" i="3"/>
  <c r="C233" i="3"/>
  <c r="C198" i="3"/>
  <c r="C141" i="3"/>
  <c r="B147" i="3"/>
  <c r="C41" i="3"/>
  <c r="C111" i="3"/>
  <c r="C156" i="3"/>
  <c r="B37" i="3"/>
  <c r="C255" i="3"/>
  <c r="C261" i="3"/>
  <c r="B194" i="3"/>
  <c r="C273" i="3"/>
  <c r="C26" i="3"/>
  <c r="C188" i="3"/>
  <c r="C276" i="3"/>
  <c r="B131" i="3"/>
  <c r="B258" i="3"/>
  <c r="B288" i="3"/>
  <c r="C31" i="3"/>
  <c r="B152" i="3"/>
  <c r="C203" i="3"/>
  <c r="B199" i="3"/>
  <c r="C208" i="3"/>
  <c r="B291" i="3"/>
  <c r="C270" i="3"/>
  <c r="C297" i="3"/>
  <c r="B223" i="3"/>
  <c r="B243" i="3"/>
  <c r="B294" i="3"/>
  <c r="B218" i="3"/>
  <c r="C228" i="3"/>
  <c r="B213" i="3"/>
  <c r="C163" i="3"/>
  <c r="C238" i="3"/>
  <c r="C121" i="3"/>
  <c r="B102" i="3"/>
  <c r="C36" i="3"/>
  <c r="C248" i="3"/>
  <c r="B268" i="3"/>
  <c r="B136" i="3"/>
</calcChain>
</file>

<file path=xl/sharedStrings.xml><?xml version="1.0" encoding="utf-8"?>
<sst xmlns="http://schemas.openxmlformats.org/spreadsheetml/2006/main" count="2687" uniqueCount="260">
  <si>
    <t>SỐ LIỆU KHẢO SÁT CHI TIẾT</t>
  </si>
  <si>
    <t>Được tổng hợp từ hệ thống ngày 8/12/2024 8:05:39 AM</t>
  </si>
  <si>
    <t>TT</t>
  </si>
  <si>
    <t>Người đáp</t>
  </si>
  <si>
    <t>1466 - &lt;i&gt;Từ câu 1 đến câu 8, Anh/Chị chọn 1 trong 5 mức độ sau với quy ước:&lt;/i&gt;</t>
  </si>
  <si>
    <t>1467 - Nội dung đánh giá</t>
  </si>
  <si>
    <t>1468 - 1. Chương trình đào tạo có mục tiêu và chuẩn đầu ra rõ ràng</t>
  </si>
  <si>
    <t>1469 - 2. Chương trình đào tạo có chiến lược dạy-học và phương pháp kiểm tra-đánh giá hợp lý</t>
  </si>
  <si>
    <t>1470 - 3. Nội dung, cấu trúc chương trình đào tạo cân đối giữa kiến thức, kỹ năng đại cương và kiến thức, kỹ năng chuyên ngành</t>
  </si>
  <si>
    <t>1471 - 4. Nội dung chương trình có tỷ lệ hợp lý giữa lý thuyết và thực hành</t>
  </si>
  <si>
    <t>1472 - 5. Số lượng học phần, số lượng tín chỉ của chương trình là phù hợp</t>
  </si>
  <si>
    <t>1473 - 6. Thời gian đào tạo của chương trình là phù hợp</t>
  </si>
  <si>
    <t>1474 - 7. Tổ chức thực hiện luận văn tốt nghiệp hợp lý và hiệu quả</t>
  </si>
  <si>
    <t>1475 - 8. Anh/chị hài lòng với chương trình đào tạo mà anh/chị đã học</t>
  </si>
  <si>
    <t>1476 - 9. Anh/chị đánh giá mức độ bản thân đạt được các chuẩn đầu ra sau đây của chương trình khi hoàn thành khóa học:</t>
  </si>
  <si>
    <t>2740 - &lt;b&gt;Chuẩn đầu ra theo định hướng ứng dụng&lt;/b&gt;</t>
  </si>
  <si>
    <t>2741 - &lt;b&gt; 1. Kiến thức cơ sở ngành và chuyên ngành &lt;/b&gt;</t>
  </si>
  <si>
    <t>2742 - PLO1.1. Phân tích được các lý thuyết về Triết học và kiến thức ngành Sinh học trong thực tiễn dạy học Sinh học</t>
  </si>
  <si>
    <t>2743 - PLO1.2. Vận dụng được kiến thức nâng cao, hiện đại của khoa học giáo dục, kiến thức chuyên sâu về lí luận và phương pháp dạy học Sinh học trong thực tiễn dạy học Sinh học</t>
  </si>
  <si>
    <t>2744 - &lt;b&gt; 2. Kỹ năng, phẩm chất cá nhân và nghề nghiệp&lt;/b&gt;</t>
  </si>
  <si>
    <t>2745 - PLO2.1. Vận dụng được kỹ năng cá nhân và nghề nghiệp để giải quyết các vấn đề trong thực tiễn dạy học</t>
  </si>
  <si>
    <t>2746 - PLO2.2. Thể hiện được trách nhiệm và đạo đức nghề nghiệp trong dạy học Sinh học</t>
  </si>
  <si>
    <t>2747 - &lt;b&gt; 3. Năng lực giao tiếp và hợp tác &lt;/b&gt;</t>
  </si>
  <si>
    <t>2748 - PLO3.1. Vận dụng kỹ năng lãnh đạo nhóm và hợp tác trong thực tiễn dạy học Sinh học</t>
  </si>
  <si>
    <t>2749 - PLO3.2. Vận dụng kỹ năng giao tiếp đa phương tiện, truyền đạt tri thức, tổ chức, quản trị và quản lí trong lĩnh vực học thuật và thực tiễn dạy học Sinh học</t>
  </si>
  <si>
    <t>2750 - &lt;b&gt; 4. Hình thành ý tưởng, thiết kế, triển khai và vận hành các hoạt động thực tiễn dạy học Sinh học và ứng dụng khoa học giáo dục trong bối cảnh đổi mới giáo dục Việt Nam và hội nhập quốc tế &lt;/b&gt;</t>
  </si>
  <si>
    <t>2751 - PLO4.1. Phân tích được bối cảnh xã hội và đổi mới giáo dục Việt Nam và hội nhập quốc tế</t>
  </si>
  <si>
    <t>2752 - PLO4.2. Hình thành ý tưởng, thiết kế, triển khai và vận hành được các hoạt động các hoạt động thực tiễn dạy học Sinh học và ứng dụng khoa học giáo dục</t>
  </si>
  <si>
    <t>2754 - &lt;b&gt;Chuẩn đầu ra theo định hướng nghiên cứu&lt;/b&gt;</t>
  </si>
  <si>
    <t>2755 - &lt;b&gt; 1. Kiến thức cơ sở ngành và chuyên ngành &lt;/b&gt;</t>
  </si>
  <si>
    <t>2756 - PLO1.1. Phân tích được các lý thuyết về triết học và kiến thức ngành Sinh học trong nghiên cứu dạy học</t>
  </si>
  <si>
    <t>2757 - PLO1.2. Vận dụng được kiến thức nâng cao, hiện đại của khoa học giáo dục, kiến thức chuyên sâu về lí luận và phương pháp dạy học Sinh học trong nghiên cứu dạy học</t>
  </si>
  <si>
    <t>2758 - &lt;b&gt; 2. Kỹ năng, phẩm chất cá nhân và nghề nghiệp &lt;/b&gt;</t>
  </si>
  <si>
    <t>2759 - PLO2.1. Vận dụng được kỹ năng cá nhân và nghề nghiệp để giải quyết các vấn đề trong hoạt động nghiên cứu khoa học giáo dục và dạy học Sinh học</t>
  </si>
  <si>
    <t>2760 - PLO2.2. Thể hiện được trách nhiệm nghề nghiệp và đạo đức khoa học trong các hoạt động nghiên cứu khoa học giáo dục, lí luận và phương pháp dạy học Sinh học</t>
  </si>
  <si>
    <t>2761 - &lt;b&gt; 3. Kỹ năng làm việc nhóm và giao tiếp &lt;/b&gt;</t>
  </si>
  <si>
    <t>2762 - PLO3.1. Vận dụng kỹ năng lãnh đạo nhóm và hợp tác trong hoạt động nghiên cứu lí luận và phương pháp dạy học Sinh học</t>
  </si>
  <si>
    <t>2763 - PLO3.2. Vận dụng kỹ năng giao tiếp đa phương tiện trong các hoạt động nghiên cứu khoa học, truyền đạt tri thức, tổ chức, quản trị và quản lí các hoạt động nghề nghiệp</t>
  </si>
  <si>
    <t>2764 - &lt;b&gt; 4. Hình thành ý tưởng, thiết kế, triển khai và vận hành các hoạt động nghiên cứu khoa học giáo dục và dạy học Sinh học trong bối cảnh đổi mới giáo dục Việt Nam và hội nhập quốc tế &lt;/b&gt;</t>
  </si>
  <si>
    <t>2765 - PLO4.1. Phân tích được bối cảnh xã hội và và đổi mới giáo dục Việt Nam và hội nhập quốc tế</t>
  </si>
  <si>
    <t>2766 - PLO4.2. Hình thành ý tưởng, thiết kế, triển khai và vận hành được các hoạt động nghiên cứu khoa học giáo dục và dạy học Sinh học trong bối cảnh đổi mới giáo dục Việt Nam và hội nhập quốc tế</t>
  </si>
  <si>
    <t>1477 - 10. Anh/chị cho biết các nội dung chương trình đào tạo của ngành mà anh/chị đã học cần được cải tiến ở các phần nào sau đây (môn học cơ sở ngành, chuyên ngành, luận văn, thi, kiểm tra,....):</t>
  </si>
  <si>
    <t>1478 - &lt;b&gt;Đánh giá hoạt động đào tạo&lt;/b&gt;</t>
  </si>
  <si>
    <t>1479 - &lt;i&gt;Từ câu 11 đến câu 24, Anh/Chị chọn 1 trong 5 mức độ sau với quy ước:&lt;/i&gt;</t>
  </si>
  <si>
    <t>1480 - Nội dung đánh giá</t>
  </si>
  <si>
    <t>1481 - 11. Đội ngũ giảng viên sử dụng nhiều phương pháp dạy học để nâng cao hiệu quả giảng dạy</t>
  </si>
  <si>
    <t>1482 - 12. Đội ngũ giảng viên đảm bảo giờ lên lớp và thực hiện nghiêm túc kế hoạch giảng dạy</t>
  </si>
  <si>
    <t>1483 - 13. Đội ngũ giảng viên luôn kết hợp lý thuyết với thực hành, ứng dụng</t>
  </si>
  <si>
    <t>1484 - 14. Đội ngũ giảng viên luôn cập nhật, đổi mới nội dung bài giảng</t>
  </si>
  <si>
    <t>1485 - 15. Đội ngũ giảng viên sử dụng hiệu quả CNTT trong giảng dạy</t>
  </si>
  <si>
    <t>1486 - 16. Đội ngũ giảng viên thường xuyên tạo môi trường học tập tích cực cho học viên</t>
  </si>
  <si>
    <t>1487 - 17. Đội ngũ giảng viên nhiệt tình, sẵn sàng tiếp nhận và giải đáp thỏa đáng các đề nghị vướng mắc của học viên trong quá trình học tập</t>
  </si>
  <si>
    <t>1488 - 18. Kết quả học tập được đánh giá chính xác, công bằng</t>
  </si>
  <si>
    <t>1489 - 19. Phương pháp đánh giá tốt nghiệp thông qua luận văn tốt nghiệp là hợp lý và công bằng</t>
  </si>
  <si>
    <t>1490 - 20. Học viên được phổ biến và có thể tham gia các hoạt động nghiên cứu khoa học</t>
  </si>
  <si>
    <t>1491 - 21. Tất cả các học phần đều có đủ giáo trình chính và tài liệu tham khảo tại thư viện trường và khoa</t>
  </si>
  <si>
    <t>1492 - 22. Cán bộ phục vụ của Khoa nhiệt tình, thân thiện và sẵn sàng giúp đỡ học viên</t>
  </si>
  <si>
    <t>1493 - 23. Học viên nhận được sự hỗ trợ hiệu quả, thiết thực từ chủ nhiệm chuyên ngành, giảng viên phụ trách sau đại học của khoa</t>
  </si>
  <si>
    <t>1494 - 24. Học viên nhận được sự hỗ trợ hiệu quả, thiết thực từ chuyên viên của phòng đào tạo sau đại học của Trường</t>
  </si>
  <si>
    <t>1495 - 25. Trong thời gian học tập tại trường anh/chị đã tích lũy được các kỹ năng nào sau đây:</t>
  </si>
  <si>
    <t>1496 - Kỹ năng</t>
  </si>
  <si>
    <t>1497 - Tư duy sáng tạo</t>
  </si>
  <si>
    <t>1498 - Làm việc độc lập</t>
  </si>
  <si>
    <t>1499 - Làm việc theo nhóm</t>
  </si>
  <si>
    <t>1500 - Giao tiếp, thuyết trình</t>
  </si>
  <si>
    <t>1501 - Nắm bắt mục tiêu công việc</t>
  </si>
  <si>
    <t>1502 - Thu thập, phân tích và đánh giá thông tin</t>
  </si>
  <si>
    <t>1503 - Viết báo cáo</t>
  </si>
  <si>
    <t>1504 - Giải quyết vấn đề trong lĩnh vực chuyên môn</t>
  </si>
  <si>
    <t>1505 - Lập kế hoạch, điều phối</t>
  </si>
  <si>
    <t>1506 - Nghiên cứu khoa học</t>
  </si>
  <si>
    <t>1507 - Các kỹ năng khác</t>
  </si>
  <si>
    <t>1508 - &lt;b&gt;Đánh giá về hệ thống phục vụ đào tạo của trường&lt;/b&gt;</t>
  </si>
  <si>
    <t>1509 - &lt;i&gt;Từ câu 26 đến câu 38, Anh/Chị chọn 1 trong 5 mức độ sau với quy ước:&lt;/i&gt;</t>
  </si>
  <si>
    <t>1510 - Nội dung đánh giá</t>
  </si>
  <si>
    <t>1511 - 26. Công tác tổ chức đào tạo của trường tạo thuận lợi cho anh chị</t>
  </si>
  <si>
    <t>1512 - 27. Hệ thống phần mềm quản lý đào tạo đáp ứng nhu cầu và dễ dàng sử dụng</t>
  </si>
  <si>
    <t>1513 - 28. Trang web và hệ thống thông tin của trường đáp ứng nhu cầu và dễ dàng truy cập, tìm kiếm</t>
  </si>
  <si>
    <t>1514 - 29. Máy tính và hệ thống mạng dùng cho truy cập thông tin học tập đáp ứng nhu cầu sử dụng của học viên</t>
  </si>
  <si>
    <t>1515 - 30. Học viên được phổ biến, hướng dẫn kịp thời, đầy đủ các chính sách, quy trình, quy định trong quá trình đào tạo</t>
  </si>
  <si>
    <t>1516 - 31. Học viên được thường xuyên tham gia đánh giá lớp học phần và khảo sát về mức độ đáp ứng của nhà trường.</t>
  </si>
  <si>
    <t>1517 - 32. Các buổi đối thoại với học viên, các hoạt động lấy ý kiến góp ý là thiết thực, hiệu quả; ý kiến của học viên được quan tâm, giải quyết thỏa đáng.</t>
  </si>
  <si>
    <t>1518 - 33. Học viên được phổ biến và có thể khiếu nại, phúc khảo kết quả thi, kiểm tra một cách dễ dàng.</t>
  </si>
  <si>
    <t>1519 - 34. Hệ thống giảng đường, phòng học, khu tự học của nhà trường đầy đủ, rộng rãi, thoáng mát, thuận lợi cho việc học tập</t>
  </si>
  <si>
    <t>1520 - 35. Trang thiết bị trong phòng học, phòng thực hành/thí nghiệm có đầy đủ, hoạt động tốt và hiệu quả</t>
  </si>
  <si>
    <t>1521 - 36. Các đơn vị chức năng trong trường giải quyết các thắc mắc của học viên hiệu quả, kịp thời, nhanh chóng.</t>
  </si>
  <si>
    <t>1522 - 37. Cán bộ quản lý và nhân viên đơn vị chức năng có thái độ phục vụ nhiệt tình, thân thiện</t>
  </si>
  <si>
    <t>1523 - 38. Môi trường sinh hoạt trong và xung quanh khuôn viên trường là an toàn, thân thiện, sạch sẽ, văn minh</t>
  </si>
  <si>
    <t>1524 - 39. Anh/Chị đánh giá sự hài lòng của mình về chất lượng phục vụ của các đơn vị sau đây:</t>
  </si>
  <si>
    <t>1525 - Đơn vị</t>
  </si>
  <si>
    <t>1526 - Phòng Hành chính tổng hợp</t>
  </si>
  <si>
    <t>1527 - Phòng Đào tạo Sau đại học</t>
  </si>
  <si>
    <t>1528 - Phòng Công tác Chính trị học sinh - sinh viên</t>
  </si>
  <si>
    <t>1540 - Phòng Khoa học và Hợp tác quốc tế</t>
  </si>
  <si>
    <t>1529 - Trung tâm Đảm bảo chất lượng</t>
  </si>
  <si>
    <t>1530 - Phòng Kế hoạch - Tài chính</t>
  </si>
  <si>
    <t>1531 - Phòng Quản trị và Đầu tư</t>
  </si>
  <si>
    <t>1532 - Phòng Thanh tra - Pháp chế</t>
  </si>
  <si>
    <t>1533 - Đoàn Thanh niên</t>
  </si>
  <si>
    <t>1534 - Trung tâm Dịch vụ hỗ trợ sinh viên và Quan hệ doanh nghiệp</t>
  </si>
  <si>
    <t>1535 - Trạm y tế trường</t>
  </si>
  <si>
    <t>1536 - Trung tâm thông tin thư viện Nguyễn Thúc Hào</t>
  </si>
  <si>
    <t>1537 - Ký túc xá</t>
  </si>
  <si>
    <t>1538 - Tổ bảo vệ, nhà xe học viên</t>
  </si>
  <si>
    <t>1539 - Văn phòng Khoa/Viện/Trường</t>
  </si>
  <si>
    <t/>
  </si>
  <si>
    <t>5</t>
  </si>
  <si>
    <t>1</t>
  </si>
  <si>
    <t>3</t>
  </si>
  <si>
    <t>4</t>
  </si>
  <si>
    <t xml:space="preserve">Không </t>
  </si>
  <si>
    <t>Không</t>
  </si>
  <si>
    <t>KHÔNG</t>
  </si>
  <si>
    <t>Ngày ...... tháng ...... năm ........</t>
  </si>
  <si>
    <t>THỦ TRƯỞNG ĐƠN VỊ                                  NGƯỜI LẬP BIỂU</t>
  </si>
  <si>
    <t>ID mức độ</t>
  </si>
  <si>
    <t>Tên Mức độ</t>
  </si>
  <si>
    <t>ID mục tiêu</t>
  </si>
  <si>
    <t>Tên Mục tiêu</t>
  </si>
  <si>
    <t>Điểm</t>
  </si>
  <si>
    <t>Mức độ đồng ý</t>
  </si>
  <si>
    <t xml:space="preserve">Hoàn toàn không đồng ý </t>
  </si>
  <si>
    <t>2</t>
  </si>
  <si>
    <t>Không đồng ý</t>
  </si>
  <si>
    <t>Đồng ý một phần</t>
  </si>
  <si>
    <t>Đồng ý</t>
  </si>
  <si>
    <t>Hoàn toàn  đồng ý</t>
  </si>
  <si>
    <t>Mức độ phù hợp</t>
  </si>
  <si>
    <t>6</t>
  </si>
  <si>
    <t>Rất phù hợp</t>
  </si>
  <si>
    <t>7</t>
  </si>
  <si>
    <t>Phù hợp</t>
  </si>
  <si>
    <t>8</t>
  </si>
  <si>
    <t>Ít phù hợp</t>
  </si>
  <si>
    <t>9</t>
  </si>
  <si>
    <t>Không phù hợp</t>
  </si>
  <si>
    <t>Mức độ đạt</t>
  </si>
  <si>
    <t>10</t>
  </si>
  <si>
    <t>Đạt</t>
  </si>
  <si>
    <t>11</t>
  </si>
  <si>
    <t>Không đạt</t>
  </si>
  <si>
    <t>Mức độ hài lòng</t>
  </si>
  <si>
    <t>12</t>
  </si>
  <si>
    <t>Chưa tiếp xúc hoặc không có ý kiến</t>
  </si>
  <si>
    <t>13</t>
  </si>
  <si>
    <t>Không hài lòng</t>
  </si>
  <si>
    <t>14</t>
  </si>
  <si>
    <t>Hài lòng</t>
  </si>
  <si>
    <t>Mức độ đáp ứng</t>
  </si>
  <si>
    <t>15</t>
  </si>
  <si>
    <t>Rất yếu</t>
  </si>
  <si>
    <t>16</t>
  </si>
  <si>
    <t>Yếu</t>
  </si>
  <si>
    <t>17</t>
  </si>
  <si>
    <t>Trung bình</t>
  </si>
  <si>
    <t>18</t>
  </si>
  <si>
    <t>Khá</t>
  </si>
  <si>
    <t>19</t>
  </si>
  <si>
    <t>Tốt</t>
  </si>
  <si>
    <t>Mức độ cần đào tạo</t>
  </si>
  <si>
    <t>20</t>
  </si>
  <si>
    <t>Không cần đào tạo</t>
  </si>
  <si>
    <t>21</t>
  </si>
  <si>
    <t>Ít hơn 03 tháng</t>
  </si>
  <si>
    <t>22</t>
  </si>
  <si>
    <t>Từ 03 đến 06 tháng</t>
  </si>
  <si>
    <t>23</t>
  </si>
  <si>
    <t>Nhiều hơn 6 tháng</t>
  </si>
  <si>
    <t>Mức độ hỏi</t>
  </si>
  <si>
    <t>24</t>
  </si>
  <si>
    <t>Có</t>
  </si>
  <si>
    <t>25</t>
  </si>
  <si>
    <t>Hoàn toàn đồng ý</t>
  </si>
  <si>
    <t>Hoàn toàn không đồng ý</t>
  </si>
  <si>
    <t xml:space="preserve">Có </t>
  </si>
  <si>
    <t>I.Nội dung đánh giá</t>
  </si>
  <si>
    <t>1. Chương trình đào tạo có mục tiêu và chuẩn đầu ra rõ ràng</t>
  </si>
  <si>
    <t>2. Chương trình đào tạo có chiến lược dạy-học và phương pháp kiểm tra-đánh giá hợp lý</t>
  </si>
  <si>
    <t>3. Nội dung, cấu trúc chương trình đào tạo cân đối giữa kiến thức, kỹ năng đại cương và kiến thức, kỹ năng chuyên ngành</t>
  </si>
  <si>
    <t>4. Nội dung chương trình có tỷ lệ hợp lý giữa lý thuyết và thực hành</t>
  </si>
  <si>
    <t>5. Số lượng học phần, số lượng tín chỉ của chương trình là phù hợp</t>
  </si>
  <si>
    <t>6. Thời gian đào tạo của chương trình là phù hợp</t>
  </si>
  <si>
    <t>7. Tổ chức thực hiện luận văn tốt nghiệp hợp lý và hiệu quả</t>
  </si>
  <si>
    <t>8. Anh/chị hài lòng với chương trình đào tạo mà anh/chị đã học</t>
  </si>
  <si>
    <t>9. Anh/chị đánh giá mức độ bản thân đạt được các chuẩn đầu ra sau đây của chương trình khi hoàn thành khóa học:</t>
  </si>
  <si>
    <t>II. Chuẩn đầu ra theo định hướng ứng dụng</t>
  </si>
  <si>
    <t>1.PLO1.1. Phân tích được các lý thuyết về Triết học và kiến thức ngành Sinh học trong thực tiễn dạy học Sinh học</t>
  </si>
  <si>
    <t>2.PLO1.2. Vận dụng được kiến thức nâng cao, hiện đại của khoa học giáo dục, kiến thức chuyên sâu về lí luận và phương pháp dạy học Sinh học trong thực tiễn dạy học Sinh học</t>
  </si>
  <si>
    <t>3.PLO2.1. Vận dụng được kỹ năng cá nhân và nghề nghiệp để giải quyết các vấn đề trong thực tiễn dạy học</t>
  </si>
  <si>
    <t>4.PLO2.2. Thể hiện được trách nhiệm và đạo đức nghề nghiệp trong dạy học Sinh học</t>
  </si>
  <si>
    <t>5. PLO3.1. Vận dụng kỹ năng lãnh đạo nhóm và hợp tác trong thực tiễn dạy học Sinh học</t>
  </si>
  <si>
    <t>6. PLO3.2. Vận dụng kỹ năng giao tiếp đa phương tiện, truyền đạt tri thức, tổ chức, quản trị và quản lí trong lĩnh vực học thuật và thực tiễn dạy học Sinh học</t>
  </si>
  <si>
    <t>7. PLO4.1. Phân tích được bối cảnh xã hội và đổi mới giáo dục Việt Nam và hội nhập quốc tế</t>
  </si>
  <si>
    <t>8. PLO4.2. Hình thành ý tưởng, thiết kế, triển khai và vận hành được các hoạt động các hoạt động thực tiễn dạy học Sinh học và ứng dụng khoa học giáo dục</t>
  </si>
  <si>
    <t>III. Chuẩn đầu ra theo định hướng nghiên cứu</t>
  </si>
  <si>
    <t>1. PLO1.1. Phân tích được các lý thuyết về triết học và kiến thức ngành Sinh học trong nghiên cứu dạy học</t>
  </si>
  <si>
    <t>2. PLO1.2. Vận dụng được kiến thức nâng cao, hiện đại của khoa học giáo dục, kiến thức chuyên sâu về lí luận và phương pháp dạy học Sinh học trong nghiên cứu dạy học</t>
  </si>
  <si>
    <t>3. PLO2.1. Vận dụng được kỹ năng cá nhân và nghề nghiệp để giải quyết các vấn đề trong hoạt động nghiên cứu khoa học giáo dục và dạy học Sinh học</t>
  </si>
  <si>
    <t>4. PLO2.2. Thể hiện được trách nhiệm nghề nghiệp và đạo đức khoa học trong các hoạt động nghiên cứu khoa học giáo dục, lí luận và phương pháp dạy học Sinh học</t>
  </si>
  <si>
    <t>5. PLO3.1. Vận dụng kỹ năng lãnh đạo nhóm và hợp tác trong hoạt động nghiên cứu lí luận và phương pháp dạy học Sinh học</t>
  </si>
  <si>
    <t>6. PLO3.2. Vận dụng kỹ năng giao tiếp đa phương tiện trong các hoạt động nghiên cứu khoa học, truyền đạt tri thức, tổ chức, quản trị và quản lí các hoạt động nghề nghiệp</t>
  </si>
  <si>
    <t>7. PLO4.1. Phân tích được bối cảnh xã hội và và đổi mới giáo dục Việt Nam và hội nhập quốc tế</t>
  </si>
  <si>
    <t>8. PLO4.2. Hình thành ý tưởng, thiết kế, triển khai và vận hành được các hoạt động nghiên cứu khoa học giáo dục và dạy học Sinh học trong bối cảnh đổi mới giáo dục Việt Nam và hội nhập quốc tế</t>
  </si>
  <si>
    <t>IV. Đánh giá hoạt động đào tạo</t>
  </si>
  <si>
    <t>1. Đội ngũ giảng viên sử dụng nhiều phương pháp dạy học để nâng cao hiệu quả giảng dạy</t>
  </si>
  <si>
    <t>2. Đội ngũ giảng viên đảm bảo giờ lên lớp và thực hiện nghiêm túc kế hoạch giảng dạy</t>
  </si>
  <si>
    <t>3. Đội ngũ giảng viên luôn kết hợp lý thuyết với thực hành, ứng dụng</t>
  </si>
  <si>
    <t>4. Đội ngũ giảng viên luôn cập nhật, đổi mới nội dung bài giảng</t>
  </si>
  <si>
    <t>5. Đội ngũ giảng viên sử dụng hiệu quả CNTT trong giảng dạy</t>
  </si>
  <si>
    <t>6. Đội ngũ giảng viên thường xuyên tạo môi trường học tập tích cực cho học viên</t>
  </si>
  <si>
    <t>7. Đội ngũ giảng viên nhiệt tình, sẵn sàng tiếp nhận và giải đáp thỏa đáng các đề nghị vướng mắc của học viên trong quá trình học tập</t>
  </si>
  <si>
    <t>8. Kết quả học tập được đánh giá chính xác, công bằng</t>
  </si>
  <si>
    <t>9. Phương pháp đánh giá tốt nghiệp thông qua luận văn tốt nghiệp là hợp lý và công bằng</t>
  </si>
  <si>
    <t>10. Học viên được phổ biến và có thể tham gia các hoạt động nghiên cứu khoa học</t>
  </si>
  <si>
    <t>11. Tất cả các học phần đều có đủ giáo trình chính và tài liệu tham khảo tại thư viện trường và khoa</t>
  </si>
  <si>
    <t>12. Cán bộ phục vụ của Khoa nhiệt tình, thân thiện và sẵn sàng giúp đỡ học viên</t>
  </si>
  <si>
    <t>13. Học viên nhận được sự hỗ trợ hiệu quả, thiết thực từ chủ nhiệm chuyên ngành, giảng viên phụ trách sau đại học của khoa</t>
  </si>
  <si>
    <t>14. Học viên nhận được sự hỗ trợ hiệu quả, thiết thực từ chuyên viên của phòng đào tạo sau đại học của Trường</t>
  </si>
  <si>
    <t>V. Kỹ năng</t>
  </si>
  <si>
    <t>1. Tư duy sáng tạo</t>
  </si>
  <si>
    <t>2. Làm việc độc lập</t>
  </si>
  <si>
    <t>3. Làm việc theo nhóm</t>
  </si>
  <si>
    <t>4. Giao tiếp, thuyết trình</t>
  </si>
  <si>
    <t>5. Nắm bắt mục tiêu công việc</t>
  </si>
  <si>
    <t>6. Thu thập, phân tích và đánh giá thông tin</t>
  </si>
  <si>
    <t>7. Viết báo cáo</t>
  </si>
  <si>
    <t>8. Giải quyết vấn đề trong lĩnh vực chuyên môn</t>
  </si>
  <si>
    <t>8. Lập kế hoạch, điều phối</t>
  </si>
  <si>
    <t>9. Nghiên cứu khoa học</t>
  </si>
  <si>
    <t>10. Các kỹ năng khác</t>
  </si>
  <si>
    <t>VI. Đánh giá về hệ thống phục vụ đào tạo của trường</t>
  </si>
  <si>
    <t>1. Công tác tổ chức đào tạo của trường tạo thuận lợi cho anh chị</t>
  </si>
  <si>
    <t>2. Hệ thống phần mềm quản lý đào tạo đáp ứng nhu cầu và dễ dàng sử dụng</t>
  </si>
  <si>
    <t>3. Trang web và hệ thống thông tin của trường đáp ứng nhu cầu và dễ dàng truy cập, tìm kiếm</t>
  </si>
  <si>
    <t>4. Máy tính và hệ thống mạng dùng cho truy cập thông tin học tập đáp ứng nhu cầu sử dụng của học viên</t>
  </si>
  <si>
    <t>5. Học viên được phổ biến, hướng dẫn kịp thời, đầy đủ các chính sách, quy trình, quy định trong quá trình đào tạo</t>
  </si>
  <si>
    <t>6. Học viên được thường xuyên tham gia đánh giá lớp học phần và khảo sát về mức độ đáp ứng của nhà trường.</t>
  </si>
  <si>
    <t>7. Các buổi đối thoại với học viên, các hoạt động lấy ý kiến góp ý là thiết thực, hiệu quả; ý kiến của học viên được quan tâm, giải quyết thỏa đáng.</t>
  </si>
  <si>
    <t>8. Học viên được phổ biến và có thể khiếu nại, phúc khảo kết quả thi, kiểm tra một cách dễ dàng.</t>
  </si>
  <si>
    <t>9. Hệ thống giảng đường, phòng học, khu tự học của nhà trường đầy đủ, rộng rãi, thoáng mát, thuận lợi cho việc học tập</t>
  </si>
  <si>
    <t>10. Trang thiết bị trong phòng học, phòng thực hành/thí nghiệm có đầy đủ, hoạt động tốt và hiệu quả</t>
  </si>
  <si>
    <t>11. Các đơn vị chức năng trong trường giải quyết các thắc mắc của học viên hiệu quả, kịp thời, nhanh chóng.</t>
  </si>
  <si>
    <t>12. Cán bộ quản lý và nhân viên đơn vị chức năng có thái độ phục vụ nhiệt tình, thân thiện</t>
  </si>
  <si>
    <t>13. Môi trường sinh hoạt trong và xung quanh khuôn viên trường là an toàn, thân thiện, sạch sẽ, văn minh</t>
  </si>
  <si>
    <t>14. Anh/Chị đánh giá sự hài lòng của mình về chất lượng phục vụ của các đơn vị sau đây:</t>
  </si>
  <si>
    <t>1. Phòng Hành chính tổng hợp</t>
  </si>
  <si>
    <t>2. Phòng Đào tạo Sau đại học</t>
  </si>
  <si>
    <t>3. Phòng Công tác Chính trị học sinh - sinh viên</t>
  </si>
  <si>
    <t>4. Phòng Khoa học và Hợp tác quốc tế</t>
  </si>
  <si>
    <t>5. Trung tâm Đảm bảo chất lượng</t>
  </si>
  <si>
    <t>6. Phòng Kế hoạch - Tài chính</t>
  </si>
  <si>
    <t>7. Phòng Quản trị và Đầu tư</t>
  </si>
  <si>
    <t>8. Phòng Thanh tra - Pháp chế</t>
  </si>
  <si>
    <t>9. Đoàn Thanh niên</t>
  </si>
  <si>
    <t>10. Trung tâm Dịch vụ hỗ trợ sinh viên và Quan hệ doanh nghiệp</t>
  </si>
  <si>
    <t>11. Trạm y tế trường</t>
  </si>
  <si>
    <t>12. Trung tâm thông tin thư viện Nguyễn Thúc Hào</t>
  </si>
  <si>
    <t>13. Ký túc xá</t>
  </si>
  <si>
    <t>14. Tổ bảo vệ, nhà xe học viên</t>
  </si>
  <si>
    <t>15. Văn phòng Khoa/Viện/Trường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</si>
</sst>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Calibri"/>
    </font>
    <font>
      <sz val="12"/>
      <name val="Times New Roman"/>
    </font>
    <font>
      <b/>
      <sz val="12"/>
      <name val="Times New Roman"/>
    </font>
    <font>
      <b/>
      <sz val="15"/>
      <name val="Times New Roman"/>
    </font>
    <font>
      <i/>
      <sz val="12"/>
      <name val="Times New Roman"/>
    </font>
    <font>
      <sz val="11"/>
      <name val="Calibri"/>
    </font>
    <font>
      <b/>
      <sz val="11"/>
      <name val="Calibri"/>
      <family val="2"/>
    </font>
    <font>
      <sz val="11"/>
      <name val="Times New Roman"/>
      <family val="1"/>
    </font>
    <font>
      <sz val="11"/>
      <name val="Calibri"/>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13">
    <xf numFmtId="0" fontId="0" fillId="0" borderId="0" xfId="0" applyNumberFormat="1" applyFont="1" applyProtection="1"/>
    <xf numFmtId="0" fontId="1" fillId="0" borderId="0" xfId="0" applyNumberFormat="1" applyFont="1" applyProtection="1"/>
    <xf numFmtId="0" fontId="2" fillId="0" borderId="1" xfId="0" applyNumberFormat="1" applyFont="1" applyBorder="1" applyAlignment="1" applyProtection="1">
      <alignment horizontal="center"/>
    </xf>
    <xf numFmtId="0" fontId="1" fillId="0" borderId="1" xfId="0" applyNumberFormat="1" applyFont="1" applyBorder="1" applyProtection="1"/>
    <xf numFmtId="0" fontId="3" fillId="0" borderId="0" xfId="0" applyNumberFormat="1" applyFont="1" applyAlignment="1" applyProtection="1">
      <alignment horizontal="center"/>
    </xf>
    <xf numFmtId="0" fontId="2" fillId="0" borderId="0" xfId="0" applyNumberFormat="1" applyFont="1" applyAlignment="1" applyProtection="1">
      <alignment horizontal="center"/>
    </xf>
    <xf numFmtId="0" fontId="4" fillId="0" borderId="0" xfId="0" applyNumberFormat="1" applyFont="1" applyAlignment="1" applyProtection="1">
      <alignment horizontal="right"/>
    </xf>
    <xf numFmtId="0" fontId="6" fillId="0" borderId="0" xfId="0" applyNumberFormat="1" applyFont="1" applyProtection="1"/>
    <xf numFmtId="0" fontId="7" fillId="0" borderId="0" xfId="0" applyNumberFormat="1" applyFont="1" applyAlignment="1" applyProtection="1">
      <alignment horizontal="center"/>
    </xf>
    <xf numFmtId="0" fontId="8" fillId="0" borderId="0" xfId="0" applyNumberFormat="1" applyFont="1" applyProtection="1"/>
    <xf numFmtId="9" fontId="0" fillId="0" borderId="0" xfId="1" applyFont="1" applyProtection="1"/>
    <xf numFmtId="10" fontId="0" fillId="0" borderId="0" xfId="1" applyNumberFormat="1" applyFont="1" applyProtection="1"/>
    <xf numFmtId="9" fontId="0" fillId="0" borderId="0" xfId="1" applyNumberFormat="1" applyFont="1" applyProtection="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HV về chương trình đào tạo</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CTĐT!$B$2</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CTĐT!$A$3:$A$10</c:f>
              <c:strCache>
                <c:ptCount val="8"/>
                <c:pt idx="0">
                  <c:v>1. Chương trình đào tạo có mục tiêu và chuẩn đầu ra rõ ràng</c:v>
                </c:pt>
                <c:pt idx="1">
                  <c:v>2. Chương trình đào tạo có chiến lược dạy-học và phương pháp kiểm tra-đánh giá hợp lý</c:v>
                </c:pt>
                <c:pt idx="2">
                  <c:v>3. Nội dung, cấu trúc chương trình đào tạo cân đối giữa kiến thức, kỹ năng đại cương và kiến thức, kỹ năng chuyên ngành</c:v>
                </c:pt>
                <c:pt idx="3">
                  <c:v>4. Nội dung chương trình có tỷ lệ hợp lý giữa lý thuyết và thực hành</c:v>
                </c:pt>
                <c:pt idx="4">
                  <c:v>5. Số lượng học phần, số lượng tín chỉ của chương trình là phù hợp</c:v>
                </c:pt>
                <c:pt idx="5">
                  <c:v>6. Thời gian đào tạo của chương trình là phù hợp</c:v>
                </c:pt>
                <c:pt idx="6">
                  <c:v>7. Tổ chức thực hiện luận văn tốt nghiệp hợp lý và hiệu quả</c:v>
                </c:pt>
                <c:pt idx="7">
                  <c:v>8. Anh/chị hài lòng với chương trình đào tạo mà anh/chị đã học</c:v>
                </c:pt>
              </c:strCache>
            </c:strRef>
          </c:cat>
          <c:val>
            <c:numRef>
              <c:f>CTĐT!$B$3:$B$10</c:f>
              <c:numCache>
                <c:formatCode>0%</c:formatCode>
                <c:ptCount val="8"/>
                <c:pt idx="0">
                  <c:v>0.75</c:v>
                </c:pt>
                <c:pt idx="1">
                  <c:v>0.5</c:v>
                </c:pt>
                <c:pt idx="2" formatCode="0.00%">
                  <c:v>0.625</c:v>
                </c:pt>
                <c:pt idx="3" formatCode="0.00%">
                  <c:v>0.375</c:v>
                </c:pt>
                <c:pt idx="4">
                  <c:v>0.5</c:v>
                </c:pt>
                <c:pt idx="5">
                  <c:v>0.5</c:v>
                </c:pt>
                <c:pt idx="6" formatCode="0.00%">
                  <c:v>0.625</c:v>
                </c:pt>
                <c:pt idx="7" formatCode="0.00%">
                  <c:v>0.625</c:v>
                </c:pt>
              </c:numCache>
            </c:numRef>
          </c:val>
          <c:extLst>
            <c:ext xmlns:c16="http://schemas.microsoft.com/office/drawing/2014/chart" uri="{C3380CC4-5D6E-409C-BE32-E72D297353CC}">
              <c16:uniqueId val="{00000000-17FE-46B7-B3DE-E909B7C30D68}"/>
            </c:ext>
          </c:extLst>
        </c:ser>
        <c:ser>
          <c:idx val="1"/>
          <c:order val="1"/>
          <c:tx>
            <c:strRef>
              <c:f>CTĐT!$C$2</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CTĐT!$A$3:$A$10</c:f>
              <c:strCache>
                <c:ptCount val="8"/>
                <c:pt idx="0">
                  <c:v>1. Chương trình đào tạo có mục tiêu và chuẩn đầu ra rõ ràng</c:v>
                </c:pt>
                <c:pt idx="1">
                  <c:v>2. Chương trình đào tạo có chiến lược dạy-học và phương pháp kiểm tra-đánh giá hợp lý</c:v>
                </c:pt>
                <c:pt idx="2">
                  <c:v>3. Nội dung, cấu trúc chương trình đào tạo cân đối giữa kiến thức, kỹ năng đại cương và kiến thức, kỹ năng chuyên ngành</c:v>
                </c:pt>
                <c:pt idx="3">
                  <c:v>4. Nội dung chương trình có tỷ lệ hợp lý giữa lý thuyết và thực hành</c:v>
                </c:pt>
                <c:pt idx="4">
                  <c:v>5. Số lượng học phần, số lượng tín chỉ của chương trình là phù hợp</c:v>
                </c:pt>
                <c:pt idx="5">
                  <c:v>6. Thời gian đào tạo của chương trình là phù hợp</c:v>
                </c:pt>
                <c:pt idx="6">
                  <c:v>7. Tổ chức thực hiện luận văn tốt nghiệp hợp lý và hiệu quả</c:v>
                </c:pt>
                <c:pt idx="7">
                  <c:v>8. Anh/chị hài lòng với chương trình đào tạo mà anh/chị đã học</c:v>
                </c:pt>
              </c:strCache>
            </c:strRef>
          </c:cat>
          <c:val>
            <c:numRef>
              <c:f>CTĐT!$C$3:$C$10</c:f>
              <c:numCache>
                <c:formatCode>0%</c:formatCode>
                <c:ptCount val="8"/>
                <c:pt idx="0">
                  <c:v>0.25</c:v>
                </c:pt>
                <c:pt idx="1">
                  <c:v>0.5</c:v>
                </c:pt>
                <c:pt idx="2" formatCode="0.00%">
                  <c:v>0.375</c:v>
                </c:pt>
                <c:pt idx="3" formatCode="0.00%">
                  <c:v>0.625</c:v>
                </c:pt>
                <c:pt idx="4">
                  <c:v>0.5</c:v>
                </c:pt>
                <c:pt idx="5" formatCode="0.00%">
                  <c:v>0.375</c:v>
                </c:pt>
                <c:pt idx="6" formatCode="0.00%">
                  <c:v>0.375</c:v>
                </c:pt>
                <c:pt idx="7" formatCode="0.00%">
                  <c:v>0.375</c:v>
                </c:pt>
              </c:numCache>
            </c:numRef>
          </c:val>
          <c:extLst>
            <c:ext xmlns:c16="http://schemas.microsoft.com/office/drawing/2014/chart" uri="{C3380CC4-5D6E-409C-BE32-E72D297353CC}">
              <c16:uniqueId val="{00000001-17FE-46B7-B3DE-E909B7C30D68}"/>
            </c:ext>
          </c:extLst>
        </c:ser>
        <c:ser>
          <c:idx val="2"/>
          <c:order val="2"/>
          <c:tx>
            <c:strRef>
              <c:f>CTĐT!$D$2</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CTĐT!$A$3:$A$10</c:f>
              <c:strCache>
                <c:ptCount val="8"/>
                <c:pt idx="0">
                  <c:v>1. Chương trình đào tạo có mục tiêu và chuẩn đầu ra rõ ràng</c:v>
                </c:pt>
                <c:pt idx="1">
                  <c:v>2. Chương trình đào tạo có chiến lược dạy-học và phương pháp kiểm tra-đánh giá hợp lý</c:v>
                </c:pt>
                <c:pt idx="2">
                  <c:v>3. Nội dung, cấu trúc chương trình đào tạo cân đối giữa kiến thức, kỹ năng đại cương và kiến thức, kỹ năng chuyên ngành</c:v>
                </c:pt>
                <c:pt idx="3">
                  <c:v>4. Nội dung chương trình có tỷ lệ hợp lý giữa lý thuyết và thực hành</c:v>
                </c:pt>
                <c:pt idx="4">
                  <c:v>5. Số lượng học phần, số lượng tín chỉ của chương trình là phù hợp</c:v>
                </c:pt>
                <c:pt idx="5">
                  <c:v>6. Thời gian đào tạo của chương trình là phù hợp</c:v>
                </c:pt>
                <c:pt idx="6">
                  <c:v>7. Tổ chức thực hiện luận văn tốt nghiệp hợp lý và hiệu quả</c:v>
                </c:pt>
                <c:pt idx="7">
                  <c:v>8. Anh/chị hài lòng với chương trình đào tạo mà anh/chị đã học</c:v>
                </c:pt>
              </c:strCache>
            </c:strRef>
          </c:cat>
          <c:val>
            <c:numRef>
              <c:f>CTĐT!$D$3:$D$10</c:f>
              <c:numCache>
                <c:formatCode>0%</c:formatCode>
                <c:ptCount val="8"/>
                <c:pt idx="0">
                  <c:v>0</c:v>
                </c:pt>
                <c:pt idx="1">
                  <c:v>0</c:v>
                </c:pt>
                <c:pt idx="2">
                  <c:v>0</c:v>
                </c:pt>
                <c:pt idx="3">
                  <c:v>0</c:v>
                </c:pt>
                <c:pt idx="4">
                  <c:v>0</c:v>
                </c:pt>
                <c:pt idx="5" formatCode="0.00%">
                  <c:v>0.125</c:v>
                </c:pt>
                <c:pt idx="6">
                  <c:v>0</c:v>
                </c:pt>
                <c:pt idx="7">
                  <c:v>0</c:v>
                </c:pt>
              </c:numCache>
            </c:numRef>
          </c:val>
          <c:extLst>
            <c:ext xmlns:c16="http://schemas.microsoft.com/office/drawing/2014/chart" uri="{C3380CC4-5D6E-409C-BE32-E72D297353CC}">
              <c16:uniqueId val="{00000002-17FE-46B7-B3DE-E909B7C30D68}"/>
            </c:ext>
          </c:extLst>
        </c:ser>
        <c:ser>
          <c:idx val="3"/>
          <c:order val="3"/>
          <c:tx>
            <c:strRef>
              <c:f>CTĐT!$E$2</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CTĐT!$A$3:$A$10</c:f>
              <c:strCache>
                <c:ptCount val="8"/>
                <c:pt idx="0">
                  <c:v>1. Chương trình đào tạo có mục tiêu và chuẩn đầu ra rõ ràng</c:v>
                </c:pt>
                <c:pt idx="1">
                  <c:v>2. Chương trình đào tạo có chiến lược dạy-học và phương pháp kiểm tra-đánh giá hợp lý</c:v>
                </c:pt>
                <c:pt idx="2">
                  <c:v>3. Nội dung, cấu trúc chương trình đào tạo cân đối giữa kiến thức, kỹ năng đại cương và kiến thức, kỹ năng chuyên ngành</c:v>
                </c:pt>
                <c:pt idx="3">
                  <c:v>4. Nội dung chương trình có tỷ lệ hợp lý giữa lý thuyết và thực hành</c:v>
                </c:pt>
                <c:pt idx="4">
                  <c:v>5. Số lượng học phần, số lượng tín chỉ của chương trình là phù hợp</c:v>
                </c:pt>
                <c:pt idx="5">
                  <c:v>6. Thời gian đào tạo của chương trình là phù hợp</c:v>
                </c:pt>
                <c:pt idx="6">
                  <c:v>7. Tổ chức thực hiện luận văn tốt nghiệp hợp lý và hiệu quả</c:v>
                </c:pt>
                <c:pt idx="7">
                  <c:v>8. Anh/chị hài lòng với chương trình đào tạo mà anh/chị đã học</c:v>
                </c:pt>
              </c:strCache>
            </c:strRef>
          </c:cat>
          <c:val>
            <c:numRef>
              <c:f>CTĐT!$E$3:$E$10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17FE-46B7-B3DE-E909B7C30D68}"/>
            </c:ext>
          </c:extLst>
        </c:ser>
        <c:ser>
          <c:idx val="4"/>
          <c:order val="4"/>
          <c:tx>
            <c:strRef>
              <c:f>CTĐT!$F$2</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CTĐT!$A$3:$A$10</c:f>
              <c:strCache>
                <c:ptCount val="8"/>
                <c:pt idx="0">
                  <c:v>1. Chương trình đào tạo có mục tiêu và chuẩn đầu ra rõ ràng</c:v>
                </c:pt>
                <c:pt idx="1">
                  <c:v>2. Chương trình đào tạo có chiến lược dạy-học và phương pháp kiểm tra-đánh giá hợp lý</c:v>
                </c:pt>
                <c:pt idx="2">
                  <c:v>3. Nội dung, cấu trúc chương trình đào tạo cân đối giữa kiến thức, kỹ năng đại cương và kiến thức, kỹ năng chuyên ngành</c:v>
                </c:pt>
                <c:pt idx="3">
                  <c:v>4. Nội dung chương trình có tỷ lệ hợp lý giữa lý thuyết và thực hành</c:v>
                </c:pt>
                <c:pt idx="4">
                  <c:v>5. Số lượng học phần, số lượng tín chỉ của chương trình là phù hợp</c:v>
                </c:pt>
                <c:pt idx="5">
                  <c:v>6. Thời gian đào tạo của chương trình là phù hợp</c:v>
                </c:pt>
                <c:pt idx="6">
                  <c:v>7. Tổ chức thực hiện luận văn tốt nghiệp hợp lý và hiệu quả</c:v>
                </c:pt>
                <c:pt idx="7">
                  <c:v>8. Anh/chị hài lòng với chương trình đào tạo mà anh/chị đã học</c:v>
                </c:pt>
              </c:strCache>
            </c:strRef>
          </c:cat>
          <c:val>
            <c:numRef>
              <c:f>CTĐT!$F$3:$F$10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17FE-46B7-B3DE-E909B7C30D68}"/>
            </c:ext>
          </c:extLst>
        </c:ser>
        <c:dLbls>
          <c:dLblPos val="outEnd"/>
          <c:showLegendKey val="0"/>
          <c:showVal val="1"/>
          <c:showCatName val="0"/>
          <c:showSerName val="0"/>
          <c:showPercent val="0"/>
          <c:showBubbleSize val="0"/>
        </c:dLbls>
        <c:gapWidth val="219"/>
        <c:overlap val="-27"/>
        <c:axId val="825999984"/>
        <c:axId val="829021264"/>
      </c:barChart>
      <c:catAx>
        <c:axId val="82599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829021264"/>
        <c:crosses val="autoZero"/>
        <c:auto val="1"/>
        <c:lblAlgn val="ctr"/>
        <c:lblOffset val="100"/>
        <c:noMultiLvlLbl val="0"/>
      </c:catAx>
      <c:valAx>
        <c:axId val="829021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825999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HV về </a:t>
            </a:r>
            <a:r>
              <a:rPr lang="vi-VN" sz="1300" b="1">
                <a:latin typeface="Times New Roman" panose="02020603050405020304" pitchFamily="18" charset="0"/>
                <a:cs typeface="Times New Roman" panose="02020603050405020304" pitchFamily="18" charset="0"/>
              </a:rPr>
              <a:t>Chuẩn đầu ra theo định hướng ứng dụng</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'CĐR ƯD'!$B$2</c:f>
              <c:strCache>
                <c:ptCount val="1"/>
                <c:pt idx="0">
                  <c:v>Đạt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 ƯD'!$A$3:$A$10</c:f>
              <c:strCache>
                <c:ptCount val="8"/>
                <c:pt idx="0">
                  <c:v>1.PLO1.1. Phân tích được các lý thuyết về Triết học và kiến thức ngành Sinh học trong thực tiễn dạy học Sinh học</c:v>
                </c:pt>
                <c:pt idx="1">
                  <c:v>2.PLO1.2. Vận dụng được kiến thức nâng cao, hiện đại của khoa học giáo dục, kiến thức chuyên sâu về lí luận và phương pháp dạy học Sinh học trong thực tiễn dạy học Sinh học</c:v>
                </c:pt>
                <c:pt idx="2">
                  <c:v>3.PLO2.1. Vận dụng được kỹ năng cá nhân và nghề nghiệp để giải quyết các vấn đề trong thực tiễn dạy học</c:v>
                </c:pt>
                <c:pt idx="3">
                  <c:v>4.PLO2.2. Thể hiện được trách nhiệm và đạo đức nghề nghiệp trong dạy học Sinh học</c:v>
                </c:pt>
                <c:pt idx="4">
                  <c:v>5. PLO3.1. Vận dụng kỹ năng lãnh đạo nhóm và hợp tác trong thực tiễn dạy học Sinh học</c:v>
                </c:pt>
                <c:pt idx="5">
                  <c:v>6. PLO3.2. Vận dụng kỹ năng giao tiếp đa phương tiện, truyền đạt tri thức, tổ chức, quản trị và quản lí trong lĩnh vực học thuật và thực tiễn dạy học Sinh học</c:v>
                </c:pt>
                <c:pt idx="6">
                  <c:v>7. PLO4.1. Phân tích được bối cảnh xã hội và đổi mới giáo dục Việt Nam và hội nhập quốc tế</c:v>
                </c:pt>
                <c:pt idx="7">
                  <c:v>8. PLO4.2. Hình thành ý tưởng, thiết kế, triển khai và vận hành được các hoạt động các hoạt động thực tiễn dạy học Sinh học và ứng dụng khoa học giáo dục</c:v>
                </c:pt>
              </c:strCache>
            </c:strRef>
          </c:cat>
          <c:val>
            <c:numRef>
              <c:f>'CĐR ƯD'!$B$3:$B$10</c:f>
              <c:numCache>
                <c:formatCode>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FF5B-42F6-9B7C-E5A67A09C7E0}"/>
            </c:ext>
          </c:extLst>
        </c:ser>
        <c:ser>
          <c:idx val="1"/>
          <c:order val="1"/>
          <c:tx>
            <c:strRef>
              <c:f>'CĐR ƯD'!$C$2</c:f>
              <c:strCache>
                <c:ptCount val="1"/>
                <c:pt idx="0">
                  <c:v>Không đạt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 ƯD'!$A$3:$A$10</c:f>
              <c:strCache>
                <c:ptCount val="8"/>
                <c:pt idx="0">
                  <c:v>1.PLO1.1. Phân tích được các lý thuyết về Triết học và kiến thức ngành Sinh học trong thực tiễn dạy học Sinh học</c:v>
                </c:pt>
                <c:pt idx="1">
                  <c:v>2.PLO1.2. Vận dụng được kiến thức nâng cao, hiện đại của khoa học giáo dục, kiến thức chuyên sâu về lí luận và phương pháp dạy học Sinh học trong thực tiễn dạy học Sinh học</c:v>
                </c:pt>
                <c:pt idx="2">
                  <c:v>3.PLO2.1. Vận dụng được kỹ năng cá nhân và nghề nghiệp để giải quyết các vấn đề trong thực tiễn dạy học</c:v>
                </c:pt>
                <c:pt idx="3">
                  <c:v>4.PLO2.2. Thể hiện được trách nhiệm và đạo đức nghề nghiệp trong dạy học Sinh học</c:v>
                </c:pt>
                <c:pt idx="4">
                  <c:v>5. PLO3.1. Vận dụng kỹ năng lãnh đạo nhóm và hợp tác trong thực tiễn dạy học Sinh học</c:v>
                </c:pt>
                <c:pt idx="5">
                  <c:v>6. PLO3.2. Vận dụng kỹ năng giao tiếp đa phương tiện, truyền đạt tri thức, tổ chức, quản trị và quản lí trong lĩnh vực học thuật và thực tiễn dạy học Sinh học</c:v>
                </c:pt>
                <c:pt idx="6">
                  <c:v>7. PLO4.1. Phân tích được bối cảnh xã hội và đổi mới giáo dục Việt Nam và hội nhập quốc tế</c:v>
                </c:pt>
                <c:pt idx="7">
                  <c:v>8. PLO4.2. Hình thành ý tưởng, thiết kế, triển khai và vận hành được các hoạt động các hoạt động thực tiễn dạy học Sinh học và ứng dụng khoa học giáo dục</c:v>
                </c:pt>
              </c:strCache>
            </c:strRef>
          </c:cat>
          <c:val>
            <c:numRef>
              <c:f>'CĐR ƯD'!$C$3:$C$10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F5B-42F6-9B7C-E5A67A09C7E0}"/>
            </c:ext>
          </c:extLst>
        </c:ser>
        <c:dLbls>
          <c:dLblPos val="outEnd"/>
          <c:showLegendKey val="0"/>
          <c:showVal val="1"/>
          <c:showCatName val="0"/>
          <c:showSerName val="0"/>
          <c:showPercent val="0"/>
          <c:showBubbleSize val="0"/>
        </c:dLbls>
        <c:gapWidth val="219"/>
        <c:overlap val="-27"/>
        <c:axId val="1291892384"/>
        <c:axId val="1291872832"/>
      </c:barChart>
      <c:catAx>
        <c:axId val="129189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91872832"/>
        <c:crosses val="autoZero"/>
        <c:auto val="1"/>
        <c:lblAlgn val="ctr"/>
        <c:lblOffset val="100"/>
        <c:noMultiLvlLbl val="0"/>
      </c:catAx>
      <c:valAx>
        <c:axId val="1291872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918923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latin typeface="Times New Roman" panose="02020603050405020304" pitchFamily="18" charset="0"/>
                <a:cs typeface="Times New Roman" panose="02020603050405020304" pitchFamily="18" charset="0"/>
              </a:rPr>
              <a:t>Khảo</a:t>
            </a:r>
            <a:r>
              <a:rPr lang="en-US" b="1" baseline="0">
                <a:latin typeface="Times New Roman" panose="02020603050405020304" pitchFamily="18" charset="0"/>
                <a:cs typeface="Times New Roman" panose="02020603050405020304" pitchFamily="18" charset="0"/>
              </a:rPr>
              <a:t> sát HV về </a:t>
            </a:r>
            <a:r>
              <a:rPr lang="vi-VN" b="1">
                <a:latin typeface="Times New Roman" panose="02020603050405020304" pitchFamily="18" charset="0"/>
                <a:cs typeface="Times New Roman" panose="02020603050405020304" pitchFamily="18" charset="0"/>
              </a:rPr>
              <a:t>Chuẩn đầu ra theo định hướng nghiên cứu</a:t>
            </a:r>
            <a:endParaRPr lang="en-US"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'CĐR NC'!$B$2</c:f>
              <c:strCache>
                <c:ptCount val="1"/>
                <c:pt idx="0">
                  <c:v>Đạt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 NC'!$A$3:$A$10</c:f>
              <c:strCache>
                <c:ptCount val="8"/>
                <c:pt idx="0">
                  <c:v>1. PLO1.1. Phân tích được các lý thuyết về triết học và kiến thức ngành Sinh học trong nghiên cứu dạy học</c:v>
                </c:pt>
                <c:pt idx="1">
                  <c:v>2. PLO1.2. Vận dụng được kiến thức nâng cao, hiện đại của khoa học giáo dục, kiến thức chuyên sâu về lí luận và phương pháp dạy học Sinh học trong nghiên cứu dạy học</c:v>
                </c:pt>
                <c:pt idx="2">
                  <c:v>3. PLO2.1. Vận dụng được kỹ năng cá nhân và nghề nghiệp để giải quyết các vấn đề trong hoạt động nghiên cứu khoa học giáo dục và dạy học Sinh học</c:v>
                </c:pt>
                <c:pt idx="3">
                  <c:v>4. PLO2.2. Thể hiện được trách nhiệm nghề nghiệp và đạo đức khoa học trong các hoạt động nghiên cứu khoa học giáo dục, lí luận và phương pháp dạy học Sinh học</c:v>
                </c:pt>
                <c:pt idx="4">
                  <c:v>5. PLO3.1. Vận dụng kỹ năng lãnh đạo nhóm và hợp tác trong hoạt động nghiên cứu lí luận và phương pháp dạy học Sinh học</c:v>
                </c:pt>
                <c:pt idx="5">
                  <c:v>6. PLO3.2. Vận dụng kỹ năng giao tiếp đa phương tiện trong các hoạt động nghiên cứu khoa học, truyền đạt tri thức, tổ chức, quản trị và quản lí các hoạt động nghề nghiệp</c:v>
                </c:pt>
                <c:pt idx="6">
                  <c:v>7. PLO4.1. Phân tích được bối cảnh xã hội và và đổi mới giáo dục Việt Nam và hội nhập quốc tế</c:v>
                </c:pt>
                <c:pt idx="7">
                  <c:v>8. PLO4.2. Hình thành ý tưởng, thiết kế, triển khai và vận hành được các hoạt động nghiên cứu khoa học giáo dục và dạy học Sinh học trong bối cảnh đổi mới giáo dục Việt Nam và hội nhập quốc tế</c:v>
                </c:pt>
              </c:strCache>
            </c:strRef>
          </c:cat>
          <c:val>
            <c:numRef>
              <c:f>'CĐR NC'!$B$3:$B$10</c:f>
              <c:numCache>
                <c:formatCode>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9BA0-4296-86E7-C6D2FD74F149}"/>
            </c:ext>
          </c:extLst>
        </c:ser>
        <c:ser>
          <c:idx val="1"/>
          <c:order val="1"/>
          <c:tx>
            <c:strRef>
              <c:f>'CĐR NC'!$C$2</c:f>
              <c:strCache>
                <c:ptCount val="1"/>
                <c:pt idx="0">
                  <c:v>Không đạt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 NC'!$A$3:$A$10</c:f>
              <c:strCache>
                <c:ptCount val="8"/>
                <c:pt idx="0">
                  <c:v>1. PLO1.1. Phân tích được các lý thuyết về triết học và kiến thức ngành Sinh học trong nghiên cứu dạy học</c:v>
                </c:pt>
                <c:pt idx="1">
                  <c:v>2. PLO1.2. Vận dụng được kiến thức nâng cao, hiện đại của khoa học giáo dục, kiến thức chuyên sâu về lí luận và phương pháp dạy học Sinh học trong nghiên cứu dạy học</c:v>
                </c:pt>
                <c:pt idx="2">
                  <c:v>3. PLO2.1. Vận dụng được kỹ năng cá nhân và nghề nghiệp để giải quyết các vấn đề trong hoạt động nghiên cứu khoa học giáo dục và dạy học Sinh học</c:v>
                </c:pt>
                <c:pt idx="3">
                  <c:v>4. PLO2.2. Thể hiện được trách nhiệm nghề nghiệp và đạo đức khoa học trong các hoạt động nghiên cứu khoa học giáo dục, lí luận và phương pháp dạy học Sinh học</c:v>
                </c:pt>
                <c:pt idx="4">
                  <c:v>5. PLO3.1. Vận dụng kỹ năng lãnh đạo nhóm và hợp tác trong hoạt động nghiên cứu lí luận và phương pháp dạy học Sinh học</c:v>
                </c:pt>
                <c:pt idx="5">
                  <c:v>6. PLO3.2. Vận dụng kỹ năng giao tiếp đa phương tiện trong các hoạt động nghiên cứu khoa học, truyền đạt tri thức, tổ chức, quản trị và quản lí các hoạt động nghề nghiệp</c:v>
                </c:pt>
                <c:pt idx="6">
                  <c:v>7. PLO4.1. Phân tích được bối cảnh xã hội và và đổi mới giáo dục Việt Nam và hội nhập quốc tế</c:v>
                </c:pt>
                <c:pt idx="7">
                  <c:v>8. PLO4.2. Hình thành ý tưởng, thiết kế, triển khai và vận hành được các hoạt động nghiên cứu khoa học giáo dục và dạy học Sinh học trong bối cảnh đổi mới giáo dục Việt Nam và hội nhập quốc tế</c:v>
                </c:pt>
              </c:strCache>
            </c:strRef>
          </c:cat>
          <c:val>
            <c:numRef>
              <c:f>'CĐR NC'!$C$3:$C$10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BA0-4296-86E7-C6D2FD74F149}"/>
            </c:ext>
          </c:extLst>
        </c:ser>
        <c:dLbls>
          <c:dLblPos val="outEnd"/>
          <c:showLegendKey val="0"/>
          <c:showVal val="1"/>
          <c:showCatName val="0"/>
          <c:showSerName val="0"/>
          <c:showPercent val="0"/>
          <c:showBubbleSize val="0"/>
        </c:dLbls>
        <c:gapWidth val="219"/>
        <c:overlap val="-27"/>
        <c:axId val="1291875328"/>
        <c:axId val="1291886976"/>
      </c:barChart>
      <c:catAx>
        <c:axId val="129187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91886976"/>
        <c:crosses val="autoZero"/>
        <c:auto val="1"/>
        <c:lblAlgn val="ctr"/>
        <c:lblOffset val="100"/>
        <c:noMultiLvlLbl val="0"/>
      </c:catAx>
      <c:valAx>
        <c:axId val="1291886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91875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HV về </a:t>
            </a:r>
            <a:r>
              <a:rPr lang="en-US" sz="1300" b="1">
                <a:latin typeface="Times New Roman" panose="02020603050405020304" pitchFamily="18" charset="0"/>
                <a:cs typeface="Times New Roman" panose="02020603050405020304" pitchFamily="18" charset="0"/>
              </a:rPr>
              <a:t>Đánh giá hoạt động đào tạo của</a:t>
            </a:r>
            <a:r>
              <a:rPr lang="en-US" sz="1300" b="1" baseline="0">
                <a:latin typeface="Times New Roman" panose="02020603050405020304" pitchFamily="18" charset="0"/>
                <a:cs typeface="Times New Roman" panose="02020603050405020304" pitchFamily="18" charset="0"/>
              </a:rPr>
              <a:t> Nhà trường</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'ĐG HĐ ĐT'!$B$4</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'ĐG HĐ ĐT'!$A$5:$A$18</c:f>
              <c:strCache>
                <c:ptCount val="14"/>
                <c:pt idx="0">
                  <c:v>1. Đội ngũ giảng viên sử dụng nhiều phương pháp dạy học để nâng cao hiệu quả giảng dạy</c:v>
                </c:pt>
                <c:pt idx="1">
                  <c:v>2. Đội ngũ giảng viên đảm bảo giờ lên lớp và thực hiện nghiêm túc kế hoạch giảng dạy</c:v>
                </c:pt>
                <c:pt idx="2">
                  <c:v>3. Đội ngũ giảng viên luôn kết hợp lý thuyết với thực hành, ứng dụng</c:v>
                </c:pt>
                <c:pt idx="3">
                  <c:v>4. Đội ngũ giảng viên luôn cập nhật, đổi mới nội dung bài giảng</c:v>
                </c:pt>
                <c:pt idx="4">
                  <c:v>5. Đội ngũ giảng viên sử dụng hiệu quả CNTT trong giảng dạy</c:v>
                </c:pt>
                <c:pt idx="5">
                  <c:v>6. Đội ngũ giảng viên thường xuyên tạo môi trường học tập tích cực cho học viên</c:v>
                </c:pt>
                <c:pt idx="6">
                  <c:v>7. Đội ngũ giảng viên nhiệt tình, sẵn sàng tiếp nhận và giải đáp thỏa đáng các đề nghị vướng mắc của học viên trong quá trình học tập</c:v>
                </c:pt>
                <c:pt idx="7">
                  <c:v>8. Kết quả học tập được đánh giá chính xác, công bằng</c:v>
                </c:pt>
                <c:pt idx="8">
                  <c:v>9. Phương pháp đánh giá tốt nghiệp thông qua luận văn tốt nghiệp là hợp lý và công bằng</c:v>
                </c:pt>
                <c:pt idx="9">
                  <c:v>10. Học viên được phổ biến và có thể tham gia các hoạt động nghiên cứu khoa học</c:v>
                </c:pt>
                <c:pt idx="10">
                  <c:v>11. Tất cả các học phần đều có đủ giáo trình chính và tài liệu tham khảo tại thư viện trường và khoa</c:v>
                </c:pt>
                <c:pt idx="11">
                  <c:v>12. Cán bộ phục vụ của Khoa nhiệt tình, thân thiện và sẵn sàng giúp đỡ học viên</c:v>
                </c:pt>
                <c:pt idx="12">
                  <c:v>13. Học viên nhận được sự hỗ trợ hiệu quả, thiết thực từ chủ nhiệm chuyên ngành, giảng viên phụ trách sau đại học của khoa</c:v>
                </c:pt>
                <c:pt idx="13">
                  <c:v>14. Học viên nhận được sự hỗ trợ hiệu quả, thiết thực từ chuyên viên của phòng đào tạo sau đại học của Trường</c:v>
                </c:pt>
              </c:strCache>
            </c:strRef>
          </c:cat>
          <c:val>
            <c:numRef>
              <c:f>'ĐG HĐ ĐT'!$B$5:$B$18</c:f>
              <c:numCache>
                <c:formatCode>0.00%</c:formatCode>
                <c:ptCount val="14"/>
                <c:pt idx="0">
                  <c:v>0.5714285714285714</c:v>
                </c:pt>
                <c:pt idx="1">
                  <c:v>0.7142857142857143</c:v>
                </c:pt>
                <c:pt idx="2">
                  <c:v>0.42857142857142855</c:v>
                </c:pt>
                <c:pt idx="3">
                  <c:v>0.42857142857142855</c:v>
                </c:pt>
                <c:pt idx="4">
                  <c:v>0.42857142857142855</c:v>
                </c:pt>
                <c:pt idx="5">
                  <c:v>0.7142857142857143</c:v>
                </c:pt>
                <c:pt idx="6">
                  <c:v>0.5714285714285714</c:v>
                </c:pt>
                <c:pt idx="7">
                  <c:v>0.42857142857142855</c:v>
                </c:pt>
                <c:pt idx="8">
                  <c:v>0.42857142857142855</c:v>
                </c:pt>
                <c:pt idx="9">
                  <c:v>0.7142857142857143</c:v>
                </c:pt>
                <c:pt idx="10">
                  <c:v>0.42857142857142855</c:v>
                </c:pt>
                <c:pt idx="11">
                  <c:v>0.5714285714285714</c:v>
                </c:pt>
                <c:pt idx="12">
                  <c:v>0.7142857142857143</c:v>
                </c:pt>
                <c:pt idx="13">
                  <c:v>0.5714285714285714</c:v>
                </c:pt>
              </c:numCache>
            </c:numRef>
          </c:val>
          <c:extLst>
            <c:ext xmlns:c16="http://schemas.microsoft.com/office/drawing/2014/chart" uri="{C3380CC4-5D6E-409C-BE32-E72D297353CC}">
              <c16:uniqueId val="{00000000-3FB8-4DE8-AA7A-64D24B368503}"/>
            </c:ext>
          </c:extLst>
        </c:ser>
        <c:ser>
          <c:idx val="1"/>
          <c:order val="1"/>
          <c:tx>
            <c:strRef>
              <c:f>'ĐG HĐ ĐT'!$C$4</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'ĐG HĐ ĐT'!$A$5:$A$18</c:f>
              <c:strCache>
                <c:ptCount val="14"/>
                <c:pt idx="0">
                  <c:v>1. Đội ngũ giảng viên sử dụng nhiều phương pháp dạy học để nâng cao hiệu quả giảng dạy</c:v>
                </c:pt>
                <c:pt idx="1">
                  <c:v>2. Đội ngũ giảng viên đảm bảo giờ lên lớp và thực hiện nghiêm túc kế hoạch giảng dạy</c:v>
                </c:pt>
                <c:pt idx="2">
                  <c:v>3. Đội ngũ giảng viên luôn kết hợp lý thuyết với thực hành, ứng dụng</c:v>
                </c:pt>
                <c:pt idx="3">
                  <c:v>4. Đội ngũ giảng viên luôn cập nhật, đổi mới nội dung bài giảng</c:v>
                </c:pt>
                <c:pt idx="4">
                  <c:v>5. Đội ngũ giảng viên sử dụng hiệu quả CNTT trong giảng dạy</c:v>
                </c:pt>
                <c:pt idx="5">
                  <c:v>6. Đội ngũ giảng viên thường xuyên tạo môi trường học tập tích cực cho học viên</c:v>
                </c:pt>
                <c:pt idx="6">
                  <c:v>7. Đội ngũ giảng viên nhiệt tình, sẵn sàng tiếp nhận và giải đáp thỏa đáng các đề nghị vướng mắc của học viên trong quá trình học tập</c:v>
                </c:pt>
                <c:pt idx="7">
                  <c:v>8. Kết quả học tập được đánh giá chính xác, công bằng</c:v>
                </c:pt>
                <c:pt idx="8">
                  <c:v>9. Phương pháp đánh giá tốt nghiệp thông qua luận văn tốt nghiệp là hợp lý và công bằng</c:v>
                </c:pt>
                <c:pt idx="9">
                  <c:v>10. Học viên được phổ biến và có thể tham gia các hoạt động nghiên cứu khoa học</c:v>
                </c:pt>
                <c:pt idx="10">
                  <c:v>11. Tất cả các học phần đều có đủ giáo trình chính và tài liệu tham khảo tại thư viện trường và khoa</c:v>
                </c:pt>
                <c:pt idx="11">
                  <c:v>12. Cán bộ phục vụ của Khoa nhiệt tình, thân thiện và sẵn sàng giúp đỡ học viên</c:v>
                </c:pt>
                <c:pt idx="12">
                  <c:v>13. Học viên nhận được sự hỗ trợ hiệu quả, thiết thực từ chủ nhiệm chuyên ngành, giảng viên phụ trách sau đại học của khoa</c:v>
                </c:pt>
                <c:pt idx="13">
                  <c:v>14. Học viên nhận được sự hỗ trợ hiệu quả, thiết thực từ chuyên viên của phòng đào tạo sau đại học của Trường</c:v>
                </c:pt>
              </c:strCache>
            </c:strRef>
          </c:cat>
          <c:val>
            <c:numRef>
              <c:f>'ĐG HĐ ĐT'!$C$5:$C$18</c:f>
              <c:numCache>
                <c:formatCode>0.00%</c:formatCode>
                <c:ptCount val="14"/>
                <c:pt idx="0">
                  <c:v>0.42857142857142855</c:v>
                </c:pt>
                <c:pt idx="1">
                  <c:v>0.2857142857142857</c:v>
                </c:pt>
                <c:pt idx="2">
                  <c:v>0.5714285714285714</c:v>
                </c:pt>
                <c:pt idx="3">
                  <c:v>0.5714285714285714</c:v>
                </c:pt>
                <c:pt idx="4">
                  <c:v>0.5714285714285714</c:v>
                </c:pt>
                <c:pt idx="5">
                  <c:v>0.2857142857142857</c:v>
                </c:pt>
                <c:pt idx="6">
                  <c:v>0.42857142857142855</c:v>
                </c:pt>
                <c:pt idx="7">
                  <c:v>0.5714285714285714</c:v>
                </c:pt>
                <c:pt idx="8">
                  <c:v>0.5714285714285714</c:v>
                </c:pt>
                <c:pt idx="9">
                  <c:v>0.2857142857142857</c:v>
                </c:pt>
                <c:pt idx="10">
                  <c:v>0.5714285714285714</c:v>
                </c:pt>
                <c:pt idx="11">
                  <c:v>0.42857142857142855</c:v>
                </c:pt>
                <c:pt idx="12">
                  <c:v>0.2857142857142857</c:v>
                </c:pt>
                <c:pt idx="13">
                  <c:v>0.42857142857142855</c:v>
                </c:pt>
              </c:numCache>
            </c:numRef>
          </c:val>
          <c:extLst>
            <c:ext xmlns:c16="http://schemas.microsoft.com/office/drawing/2014/chart" uri="{C3380CC4-5D6E-409C-BE32-E72D297353CC}">
              <c16:uniqueId val="{00000001-3FB8-4DE8-AA7A-64D24B368503}"/>
            </c:ext>
          </c:extLst>
        </c:ser>
        <c:ser>
          <c:idx val="2"/>
          <c:order val="2"/>
          <c:tx>
            <c:strRef>
              <c:f>'ĐG HĐ ĐT'!$D$4</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'ĐG HĐ ĐT'!$A$5:$A$18</c:f>
              <c:strCache>
                <c:ptCount val="14"/>
                <c:pt idx="0">
                  <c:v>1. Đội ngũ giảng viên sử dụng nhiều phương pháp dạy học để nâng cao hiệu quả giảng dạy</c:v>
                </c:pt>
                <c:pt idx="1">
                  <c:v>2. Đội ngũ giảng viên đảm bảo giờ lên lớp và thực hiện nghiêm túc kế hoạch giảng dạy</c:v>
                </c:pt>
                <c:pt idx="2">
                  <c:v>3. Đội ngũ giảng viên luôn kết hợp lý thuyết với thực hành, ứng dụng</c:v>
                </c:pt>
                <c:pt idx="3">
                  <c:v>4. Đội ngũ giảng viên luôn cập nhật, đổi mới nội dung bài giảng</c:v>
                </c:pt>
                <c:pt idx="4">
                  <c:v>5. Đội ngũ giảng viên sử dụng hiệu quả CNTT trong giảng dạy</c:v>
                </c:pt>
                <c:pt idx="5">
                  <c:v>6. Đội ngũ giảng viên thường xuyên tạo môi trường học tập tích cực cho học viên</c:v>
                </c:pt>
                <c:pt idx="6">
                  <c:v>7. Đội ngũ giảng viên nhiệt tình, sẵn sàng tiếp nhận và giải đáp thỏa đáng các đề nghị vướng mắc của học viên trong quá trình học tập</c:v>
                </c:pt>
                <c:pt idx="7">
                  <c:v>8. Kết quả học tập được đánh giá chính xác, công bằng</c:v>
                </c:pt>
                <c:pt idx="8">
                  <c:v>9. Phương pháp đánh giá tốt nghiệp thông qua luận văn tốt nghiệp là hợp lý và công bằng</c:v>
                </c:pt>
                <c:pt idx="9">
                  <c:v>10. Học viên được phổ biến và có thể tham gia các hoạt động nghiên cứu khoa học</c:v>
                </c:pt>
                <c:pt idx="10">
                  <c:v>11. Tất cả các học phần đều có đủ giáo trình chính và tài liệu tham khảo tại thư viện trường và khoa</c:v>
                </c:pt>
                <c:pt idx="11">
                  <c:v>12. Cán bộ phục vụ của Khoa nhiệt tình, thân thiện và sẵn sàng giúp đỡ học viên</c:v>
                </c:pt>
                <c:pt idx="12">
                  <c:v>13. Học viên nhận được sự hỗ trợ hiệu quả, thiết thực từ chủ nhiệm chuyên ngành, giảng viên phụ trách sau đại học của khoa</c:v>
                </c:pt>
                <c:pt idx="13">
                  <c:v>14. Học viên nhận được sự hỗ trợ hiệu quả, thiết thực từ chuyên viên của phòng đào tạo sau đại học của Trường</c:v>
                </c:pt>
              </c:strCache>
            </c:strRef>
          </c:cat>
          <c:val>
            <c:numRef>
              <c:f>'ĐG HĐ ĐT'!$D$5:$D$18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3FB8-4DE8-AA7A-64D24B368503}"/>
            </c:ext>
          </c:extLst>
        </c:ser>
        <c:ser>
          <c:idx val="3"/>
          <c:order val="3"/>
          <c:tx>
            <c:strRef>
              <c:f>'ĐG HĐ ĐT'!$E$4</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'ĐG HĐ ĐT'!$A$5:$A$18</c:f>
              <c:strCache>
                <c:ptCount val="14"/>
                <c:pt idx="0">
                  <c:v>1. Đội ngũ giảng viên sử dụng nhiều phương pháp dạy học để nâng cao hiệu quả giảng dạy</c:v>
                </c:pt>
                <c:pt idx="1">
                  <c:v>2. Đội ngũ giảng viên đảm bảo giờ lên lớp và thực hiện nghiêm túc kế hoạch giảng dạy</c:v>
                </c:pt>
                <c:pt idx="2">
                  <c:v>3. Đội ngũ giảng viên luôn kết hợp lý thuyết với thực hành, ứng dụng</c:v>
                </c:pt>
                <c:pt idx="3">
                  <c:v>4. Đội ngũ giảng viên luôn cập nhật, đổi mới nội dung bài giảng</c:v>
                </c:pt>
                <c:pt idx="4">
                  <c:v>5. Đội ngũ giảng viên sử dụng hiệu quả CNTT trong giảng dạy</c:v>
                </c:pt>
                <c:pt idx="5">
                  <c:v>6. Đội ngũ giảng viên thường xuyên tạo môi trường học tập tích cực cho học viên</c:v>
                </c:pt>
                <c:pt idx="6">
                  <c:v>7. Đội ngũ giảng viên nhiệt tình, sẵn sàng tiếp nhận và giải đáp thỏa đáng các đề nghị vướng mắc của học viên trong quá trình học tập</c:v>
                </c:pt>
                <c:pt idx="7">
                  <c:v>8. Kết quả học tập được đánh giá chính xác, công bằng</c:v>
                </c:pt>
                <c:pt idx="8">
                  <c:v>9. Phương pháp đánh giá tốt nghiệp thông qua luận văn tốt nghiệp là hợp lý và công bằng</c:v>
                </c:pt>
                <c:pt idx="9">
                  <c:v>10. Học viên được phổ biến và có thể tham gia các hoạt động nghiên cứu khoa học</c:v>
                </c:pt>
                <c:pt idx="10">
                  <c:v>11. Tất cả các học phần đều có đủ giáo trình chính và tài liệu tham khảo tại thư viện trường và khoa</c:v>
                </c:pt>
                <c:pt idx="11">
                  <c:v>12. Cán bộ phục vụ của Khoa nhiệt tình, thân thiện và sẵn sàng giúp đỡ học viên</c:v>
                </c:pt>
                <c:pt idx="12">
                  <c:v>13. Học viên nhận được sự hỗ trợ hiệu quả, thiết thực từ chủ nhiệm chuyên ngành, giảng viên phụ trách sau đại học của khoa</c:v>
                </c:pt>
                <c:pt idx="13">
                  <c:v>14. Học viên nhận được sự hỗ trợ hiệu quả, thiết thực từ chuyên viên của phòng đào tạo sau đại học của Trường</c:v>
                </c:pt>
              </c:strCache>
            </c:strRef>
          </c:cat>
          <c:val>
            <c:numRef>
              <c:f>'ĐG HĐ ĐT'!$E$5:$E$18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3FB8-4DE8-AA7A-64D24B368503}"/>
            </c:ext>
          </c:extLst>
        </c:ser>
        <c:ser>
          <c:idx val="4"/>
          <c:order val="4"/>
          <c:tx>
            <c:strRef>
              <c:f>'ĐG HĐ ĐT'!$F$4</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'ĐG HĐ ĐT'!$A$5:$A$18</c:f>
              <c:strCache>
                <c:ptCount val="14"/>
                <c:pt idx="0">
                  <c:v>1. Đội ngũ giảng viên sử dụng nhiều phương pháp dạy học để nâng cao hiệu quả giảng dạy</c:v>
                </c:pt>
                <c:pt idx="1">
                  <c:v>2. Đội ngũ giảng viên đảm bảo giờ lên lớp và thực hiện nghiêm túc kế hoạch giảng dạy</c:v>
                </c:pt>
                <c:pt idx="2">
                  <c:v>3. Đội ngũ giảng viên luôn kết hợp lý thuyết với thực hành, ứng dụng</c:v>
                </c:pt>
                <c:pt idx="3">
                  <c:v>4. Đội ngũ giảng viên luôn cập nhật, đổi mới nội dung bài giảng</c:v>
                </c:pt>
                <c:pt idx="4">
                  <c:v>5. Đội ngũ giảng viên sử dụng hiệu quả CNTT trong giảng dạy</c:v>
                </c:pt>
                <c:pt idx="5">
                  <c:v>6. Đội ngũ giảng viên thường xuyên tạo môi trường học tập tích cực cho học viên</c:v>
                </c:pt>
                <c:pt idx="6">
                  <c:v>7. Đội ngũ giảng viên nhiệt tình, sẵn sàng tiếp nhận và giải đáp thỏa đáng các đề nghị vướng mắc của học viên trong quá trình học tập</c:v>
                </c:pt>
                <c:pt idx="7">
                  <c:v>8. Kết quả học tập được đánh giá chính xác, công bằng</c:v>
                </c:pt>
                <c:pt idx="8">
                  <c:v>9. Phương pháp đánh giá tốt nghiệp thông qua luận văn tốt nghiệp là hợp lý và công bằng</c:v>
                </c:pt>
                <c:pt idx="9">
                  <c:v>10. Học viên được phổ biến và có thể tham gia các hoạt động nghiên cứu khoa học</c:v>
                </c:pt>
                <c:pt idx="10">
                  <c:v>11. Tất cả các học phần đều có đủ giáo trình chính và tài liệu tham khảo tại thư viện trường và khoa</c:v>
                </c:pt>
                <c:pt idx="11">
                  <c:v>12. Cán bộ phục vụ của Khoa nhiệt tình, thân thiện và sẵn sàng giúp đỡ học viên</c:v>
                </c:pt>
                <c:pt idx="12">
                  <c:v>13. Học viên nhận được sự hỗ trợ hiệu quả, thiết thực từ chủ nhiệm chuyên ngành, giảng viên phụ trách sau đại học của khoa</c:v>
                </c:pt>
                <c:pt idx="13">
                  <c:v>14. Học viên nhận được sự hỗ trợ hiệu quả, thiết thực từ chuyên viên của phòng đào tạo sau đại học của Trường</c:v>
                </c:pt>
              </c:strCache>
            </c:strRef>
          </c:cat>
          <c:val>
            <c:numRef>
              <c:f>'ĐG HĐ ĐT'!$F$5:$F$18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3FB8-4DE8-AA7A-64D24B368503}"/>
            </c:ext>
          </c:extLst>
        </c:ser>
        <c:dLbls>
          <c:dLblPos val="outEnd"/>
          <c:showLegendKey val="0"/>
          <c:showVal val="1"/>
          <c:showCatName val="0"/>
          <c:showSerName val="0"/>
          <c:showPercent val="0"/>
          <c:showBubbleSize val="0"/>
        </c:dLbls>
        <c:gapWidth val="219"/>
        <c:overlap val="-27"/>
        <c:axId val="1291888224"/>
        <c:axId val="1291894464"/>
      </c:barChart>
      <c:catAx>
        <c:axId val="129188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91894464"/>
        <c:crosses val="autoZero"/>
        <c:auto val="1"/>
        <c:lblAlgn val="ctr"/>
        <c:lblOffset val="100"/>
        <c:noMultiLvlLbl val="0"/>
      </c:catAx>
      <c:valAx>
        <c:axId val="12918944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918882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a:latin typeface="Times New Roman" panose="02020603050405020304" pitchFamily="18" charset="0"/>
                <a:cs typeface="Times New Roman" panose="02020603050405020304" pitchFamily="18" charset="0"/>
              </a:rPr>
              <a:t>Khảo</a:t>
            </a:r>
            <a:r>
              <a:rPr lang="en-US" sz="1300" baseline="0">
                <a:latin typeface="Times New Roman" panose="02020603050405020304" pitchFamily="18" charset="0"/>
                <a:cs typeface="Times New Roman" panose="02020603050405020304" pitchFamily="18" charset="0"/>
              </a:rPr>
              <a:t> sát HV về các kỹ năng đạt được</a:t>
            </a:r>
            <a:endParaRPr lang="en-US" sz="1300">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'Kỹ năng'!$B$3</c:f>
              <c:strCache>
                <c:ptCount val="1"/>
                <c:pt idx="0">
                  <c:v>Có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'Kỹ năng'!$A$4:$A$14</c:f>
              <c:strCache>
                <c:ptCount val="11"/>
                <c:pt idx="0">
                  <c:v>1. Tư duy sáng tạo</c:v>
                </c:pt>
                <c:pt idx="1">
                  <c:v>2. Làm việc độc lập</c:v>
                </c:pt>
                <c:pt idx="2">
                  <c:v>3. Làm việc theo nhóm</c:v>
                </c:pt>
                <c:pt idx="3">
                  <c:v>4. Giao tiếp, thuyết trình</c:v>
                </c:pt>
                <c:pt idx="4">
                  <c:v>5. Nắm bắt mục tiêu công việc</c:v>
                </c:pt>
                <c:pt idx="5">
                  <c:v>6. Thu thập, phân tích và đánh giá thông tin</c:v>
                </c:pt>
                <c:pt idx="6">
                  <c:v>7. Viết báo cáo</c:v>
                </c:pt>
                <c:pt idx="7">
                  <c:v>8. Giải quyết vấn đề trong lĩnh vực chuyên môn</c:v>
                </c:pt>
                <c:pt idx="8">
                  <c:v>8. Lập kế hoạch, điều phối</c:v>
                </c:pt>
                <c:pt idx="9">
                  <c:v>9. Nghiên cứu khoa học</c:v>
                </c:pt>
                <c:pt idx="10">
                  <c:v>10. Các kỹ năng khác</c:v>
                </c:pt>
              </c:strCache>
            </c:strRef>
          </c:cat>
          <c:val>
            <c:numRef>
              <c:f>'Kỹ năng'!$B$4:$B$14</c:f>
              <c:numCache>
                <c:formatCode>0%</c:formatCode>
                <c:ptCount val="11"/>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0-B113-424B-B960-98E892C25780}"/>
            </c:ext>
          </c:extLst>
        </c:ser>
        <c:ser>
          <c:idx val="1"/>
          <c:order val="1"/>
          <c:tx>
            <c:strRef>
              <c:f>'Kỹ năng'!$C$3</c:f>
              <c:strCache>
                <c:ptCount val="1"/>
                <c:pt idx="0">
                  <c:v>Không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'Kỹ năng'!$A$4:$A$14</c:f>
              <c:strCache>
                <c:ptCount val="11"/>
                <c:pt idx="0">
                  <c:v>1. Tư duy sáng tạo</c:v>
                </c:pt>
                <c:pt idx="1">
                  <c:v>2. Làm việc độc lập</c:v>
                </c:pt>
                <c:pt idx="2">
                  <c:v>3. Làm việc theo nhóm</c:v>
                </c:pt>
                <c:pt idx="3">
                  <c:v>4. Giao tiếp, thuyết trình</c:v>
                </c:pt>
                <c:pt idx="4">
                  <c:v>5. Nắm bắt mục tiêu công việc</c:v>
                </c:pt>
                <c:pt idx="5">
                  <c:v>6. Thu thập, phân tích và đánh giá thông tin</c:v>
                </c:pt>
                <c:pt idx="6">
                  <c:v>7. Viết báo cáo</c:v>
                </c:pt>
                <c:pt idx="7">
                  <c:v>8. Giải quyết vấn đề trong lĩnh vực chuyên môn</c:v>
                </c:pt>
                <c:pt idx="8">
                  <c:v>8. Lập kế hoạch, điều phối</c:v>
                </c:pt>
                <c:pt idx="9">
                  <c:v>9. Nghiên cứu khoa học</c:v>
                </c:pt>
                <c:pt idx="10">
                  <c:v>10. Các kỹ năng khác</c:v>
                </c:pt>
              </c:strCache>
            </c:strRef>
          </c:cat>
          <c:val>
            <c:numRef>
              <c:f>'Kỹ năng'!$C$4:$C$14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B113-424B-B960-98E892C25780}"/>
            </c:ext>
          </c:extLst>
        </c:ser>
        <c:dLbls>
          <c:dLblPos val="outEnd"/>
          <c:showLegendKey val="0"/>
          <c:showVal val="1"/>
          <c:showCatName val="0"/>
          <c:showSerName val="0"/>
          <c:showPercent val="0"/>
          <c:showBubbleSize val="0"/>
        </c:dLbls>
        <c:gapWidth val="219"/>
        <c:overlap val="-27"/>
        <c:axId val="1291879072"/>
        <c:axId val="1291869504"/>
      </c:barChart>
      <c:catAx>
        <c:axId val="129187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91869504"/>
        <c:crosses val="autoZero"/>
        <c:auto val="1"/>
        <c:lblAlgn val="ctr"/>
        <c:lblOffset val="100"/>
        <c:noMultiLvlLbl val="0"/>
      </c:catAx>
      <c:valAx>
        <c:axId val="1291869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918790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HV về đ</a:t>
            </a:r>
            <a:r>
              <a:rPr lang="en-US" sz="1300" b="1">
                <a:latin typeface="Times New Roman" panose="02020603050405020304" pitchFamily="18" charset="0"/>
                <a:cs typeface="Times New Roman" panose="02020603050405020304" pitchFamily="18" charset="0"/>
              </a:rPr>
              <a:t>ánh</a:t>
            </a:r>
            <a:r>
              <a:rPr lang="en-US" sz="1300" b="1" baseline="0">
                <a:latin typeface="Times New Roman" panose="02020603050405020304" pitchFamily="18" charset="0"/>
                <a:cs typeface="Times New Roman" panose="02020603050405020304" pitchFamily="18" charset="0"/>
              </a:rPr>
              <a:t> giá hệ thống phục vụ đào tạo</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'HT phục vụ ĐT'!$B$4</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'HT phục vụ ĐT'!$A$5:$A$17</c:f>
              <c:strCache>
                <c:ptCount val="13"/>
                <c:pt idx="0">
                  <c:v>1. Công tác tổ chức đào tạo của trường tạo thuận lợi cho anh chị</c:v>
                </c:pt>
                <c:pt idx="1">
                  <c:v>2. Hệ thống phần mềm quản lý đào tạo đáp ứng nhu cầu và dễ dàng sử dụng</c:v>
                </c:pt>
                <c:pt idx="2">
                  <c:v>3. Trang web và hệ thống thông tin của trường đáp ứng nhu cầu và dễ dàng truy cập, tìm kiếm</c:v>
                </c:pt>
                <c:pt idx="3">
                  <c:v>4. Máy tính và hệ thống mạng dùng cho truy cập thông tin học tập đáp ứng nhu cầu sử dụng của học viên</c:v>
                </c:pt>
                <c:pt idx="4">
                  <c:v>5. Học viên được phổ biến, hướng dẫn kịp thời, đầy đủ các chính sách, quy trình, quy định trong quá trình đào tạo</c:v>
                </c:pt>
                <c:pt idx="5">
                  <c:v>6. Học viên được thường xuyên tham gia đánh giá lớp học phần và khảo sát về mức độ đáp ứng của nhà trường.</c:v>
                </c:pt>
                <c:pt idx="6">
                  <c:v>7. Các buổi đối thoại với học viên, các hoạt động lấy ý kiến góp ý là thiết thực, hiệu quả; ý kiến của học viên được quan tâm, giải quyết thỏa đáng.</c:v>
                </c:pt>
                <c:pt idx="7">
                  <c:v>8. Học viên được phổ biến và có thể khiếu nại, phúc khảo kết quả thi, kiểm tra một cách dễ dàng.</c:v>
                </c:pt>
                <c:pt idx="8">
                  <c:v>9. Hệ thống giảng đường, phòng học, khu tự học của nhà trường đầy đủ, rộng rãi, thoáng mát, thuận lợi cho việc học tập</c:v>
                </c:pt>
                <c:pt idx="9">
                  <c:v>10. Trang thiết bị trong phòng học, phòng thực hành/thí nghiệm có đầy đủ, hoạt động tốt và hiệu quả</c:v>
                </c:pt>
                <c:pt idx="10">
                  <c:v>11. Các đơn vị chức năng trong trường giải quyết các thắc mắc của học viên hiệu quả, kịp thời, nhanh chóng.</c:v>
                </c:pt>
                <c:pt idx="11">
                  <c:v>12. Cán bộ quản lý và nhân viên đơn vị chức năng có thái độ phục vụ nhiệt tình, thân thiện</c:v>
                </c:pt>
                <c:pt idx="12">
                  <c:v>13. Môi trường sinh hoạt trong và xung quanh khuôn viên trường là an toàn, thân thiện, sạch sẽ, văn minh</c:v>
                </c:pt>
              </c:strCache>
            </c:strRef>
          </c:cat>
          <c:val>
            <c:numRef>
              <c:f>'HT phục vụ ĐT'!$B$5:$B$17</c:f>
              <c:numCache>
                <c:formatCode>0.00%</c:formatCode>
                <c:ptCount val="13"/>
                <c:pt idx="0" formatCode="0%">
                  <c:v>0.5</c:v>
                </c:pt>
                <c:pt idx="1">
                  <c:v>0.66666666666666663</c:v>
                </c:pt>
                <c:pt idx="2">
                  <c:v>0.66666666666666663</c:v>
                </c:pt>
                <c:pt idx="3" formatCode="0%">
                  <c:v>0.5</c:v>
                </c:pt>
                <c:pt idx="4" formatCode="0%">
                  <c:v>0.5</c:v>
                </c:pt>
                <c:pt idx="5" formatCode="0%">
                  <c:v>0.5</c:v>
                </c:pt>
                <c:pt idx="6" formatCode="0%">
                  <c:v>0.5</c:v>
                </c:pt>
                <c:pt idx="7">
                  <c:v>0.66666666666666663</c:v>
                </c:pt>
                <c:pt idx="8">
                  <c:v>0.66666666666666663</c:v>
                </c:pt>
                <c:pt idx="9" formatCode="0%">
                  <c:v>0.5</c:v>
                </c:pt>
                <c:pt idx="10" formatCode="0%">
                  <c:v>0.5</c:v>
                </c:pt>
                <c:pt idx="11">
                  <c:v>0.66666666666666663</c:v>
                </c:pt>
                <c:pt idx="12">
                  <c:v>0.66666666666666663</c:v>
                </c:pt>
              </c:numCache>
            </c:numRef>
          </c:val>
          <c:extLst>
            <c:ext xmlns:c16="http://schemas.microsoft.com/office/drawing/2014/chart" uri="{C3380CC4-5D6E-409C-BE32-E72D297353CC}">
              <c16:uniqueId val="{00000000-0735-48DD-981C-6F5C36845D58}"/>
            </c:ext>
          </c:extLst>
        </c:ser>
        <c:ser>
          <c:idx val="1"/>
          <c:order val="1"/>
          <c:tx>
            <c:strRef>
              <c:f>'HT phục vụ ĐT'!$C$4</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'HT phục vụ ĐT'!$A$5:$A$17</c:f>
              <c:strCache>
                <c:ptCount val="13"/>
                <c:pt idx="0">
                  <c:v>1. Công tác tổ chức đào tạo của trường tạo thuận lợi cho anh chị</c:v>
                </c:pt>
                <c:pt idx="1">
                  <c:v>2. Hệ thống phần mềm quản lý đào tạo đáp ứng nhu cầu và dễ dàng sử dụng</c:v>
                </c:pt>
                <c:pt idx="2">
                  <c:v>3. Trang web và hệ thống thông tin của trường đáp ứng nhu cầu và dễ dàng truy cập, tìm kiếm</c:v>
                </c:pt>
                <c:pt idx="3">
                  <c:v>4. Máy tính và hệ thống mạng dùng cho truy cập thông tin học tập đáp ứng nhu cầu sử dụng của học viên</c:v>
                </c:pt>
                <c:pt idx="4">
                  <c:v>5. Học viên được phổ biến, hướng dẫn kịp thời, đầy đủ các chính sách, quy trình, quy định trong quá trình đào tạo</c:v>
                </c:pt>
                <c:pt idx="5">
                  <c:v>6. Học viên được thường xuyên tham gia đánh giá lớp học phần và khảo sát về mức độ đáp ứng của nhà trường.</c:v>
                </c:pt>
                <c:pt idx="6">
                  <c:v>7. Các buổi đối thoại với học viên, các hoạt động lấy ý kiến góp ý là thiết thực, hiệu quả; ý kiến của học viên được quan tâm, giải quyết thỏa đáng.</c:v>
                </c:pt>
                <c:pt idx="7">
                  <c:v>8. Học viên được phổ biến và có thể khiếu nại, phúc khảo kết quả thi, kiểm tra một cách dễ dàng.</c:v>
                </c:pt>
                <c:pt idx="8">
                  <c:v>9. Hệ thống giảng đường, phòng học, khu tự học của nhà trường đầy đủ, rộng rãi, thoáng mát, thuận lợi cho việc học tập</c:v>
                </c:pt>
                <c:pt idx="9">
                  <c:v>10. Trang thiết bị trong phòng học, phòng thực hành/thí nghiệm có đầy đủ, hoạt động tốt và hiệu quả</c:v>
                </c:pt>
                <c:pt idx="10">
                  <c:v>11. Các đơn vị chức năng trong trường giải quyết các thắc mắc của học viên hiệu quả, kịp thời, nhanh chóng.</c:v>
                </c:pt>
                <c:pt idx="11">
                  <c:v>12. Cán bộ quản lý và nhân viên đơn vị chức năng có thái độ phục vụ nhiệt tình, thân thiện</c:v>
                </c:pt>
                <c:pt idx="12">
                  <c:v>13. Môi trường sinh hoạt trong và xung quanh khuôn viên trường là an toàn, thân thiện, sạch sẽ, văn minh</c:v>
                </c:pt>
              </c:strCache>
            </c:strRef>
          </c:cat>
          <c:val>
            <c:numRef>
              <c:f>'HT phục vụ ĐT'!$C$5:$C$17</c:f>
              <c:numCache>
                <c:formatCode>0.00%</c:formatCode>
                <c:ptCount val="13"/>
                <c:pt idx="0" formatCode="0%">
                  <c:v>0.5</c:v>
                </c:pt>
                <c:pt idx="1">
                  <c:v>0.33333333333333331</c:v>
                </c:pt>
                <c:pt idx="2">
                  <c:v>0.33333333333333331</c:v>
                </c:pt>
                <c:pt idx="3" formatCode="0%">
                  <c:v>0.5</c:v>
                </c:pt>
                <c:pt idx="4" formatCode="0%">
                  <c:v>0.5</c:v>
                </c:pt>
                <c:pt idx="5" formatCode="0%">
                  <c:v>0.5</c:v>
                </c:pt>
                <c:pt idx="6" formatCode="0%">
                  <c:v>0.5</c:v>
                </c:pt>
                <c:pt idx="7">
                  <c:v>0.33333333333333331</c:v>
                </c:pt>
                <c:pt idx="8">
                  <c:v>0.33333333333333331</c:v>
                </c:pt>
                <c:pt idx="9" formatCode="0%">
                  <c:v>0.5</c:v>
                </c:pt>
                <c:pt idx="10" formatCode="0%">
                  <c:v>0.5</c:v>
                </c:pt>
                <c:pt idx="11">
                  <c:v>0.33333333333333331</c:v>
                </c:pt>
                <c:pt idx="12">
                  <c:v>0.33333333333333331</c:v>
                </c:pt>
              </c:numCache>
            </c:numRef>
          </c:val>
          <c:extLst>
            <c:ext xmlns:c16="http://schemas.microsoft.com/office/drawing/2014/chart" uri="{C3380CC4-5D6E-409C-BE32-E72D297353CC}">
              <c16:uniqueId val="{00000001-0735-48DD-981C-6F5C36845D58}"/>
            </c:ext>
          </c:extLst>
        </c:ser>
        <c:ser>
          <c:idx val="2"/>
          <c:order val="2"/>
          <c:tx>
            <c:strRef>
              <c:f>'HT phục vụ ĐT'!$D$4</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'HT phục vụ ĐT'!$A$5:$A$17</c:f>
              <c:strCache>
                <c:ptCount val="13"/>
                <c:pt idx="0">
                  <c:v>1. Công tác tổ chức đào tạo của trường tạo thuận lợi cho anh chị</c:v>
                </c:pt>
                <c:pt idx="1">
                  <c:v>2. Hệ thống phần mềm quản lý đào tạo đáp ứng nhu cầu và dễ dàng sử dụng</c:v>
                </c:pt>
                <c:pt idx="2">
                  <c:v>3. Trang web và hệ thống thông tin của trường đáp ứng nhu cầu và dễ dàng truy cập, tìm kiếm</c:v>
                </c:pt>
                <c:pt idx="3">
                  <c:v>4. Máy tính và hệ thống mạng dùng cho truy cập thông tin học tập đáp ứng nhu cầu sử dụng của học viên</c:v>
                </c:pt>
                <c:pt idx="4">
                  <c:v>5. Học viên được phổ biến, hướng dẫn kịp thời, đầy đủ các chính sách, quy trình, quy định trong quá trình đào tạo</c:v>
                </c:pt>
                <c:pt idx="5">
                  <c:v>6. Học viên được thường xuyên tham gia đánh giá lớp học phần và khảo sát về mức độ đáp ứng của nhà trường.</c:v>
                </c:pt>
                <c:pt idx="6">
                  <c:v>7. Các buổi đối thoại với học viên, các hoạt động lấy ý kiến góp ý là thiết thực, hiệu quả; ý kiến của học viên được quan tâm, giải quyết thỏa đáng.</c:v>
                </c:pt>
                <c:pt idx="7">
                  <c:v>8. Học viên được phổ biến và có thể khiếu nại, phúc khảo kết quả thi, kiểm tra một cách dễ dàng.</c:v>
                </c:pt>
                <c:pt idx="8">
                  <c:v>9. Hệ thống giảng đường, phòng học, khu tự học của nhà trường đầy đủ, rộng rãi, thoáng mát, thuận lợi cho việc học tập</c:v>
                </c:pt>
                <c:pt idx="9">
                  <c:v>10. Trang thiết bị trong phòng học, phòng thực hành/thí nghiệm có đầy đủ, hoạt động tốt và hiệu quả</c:v>
                </c:pt>
                <c:pt idx="10">
                  <c:v>11. Các đơn vị chức năng trong trường giải quyết các thắc mắc của học viên hiệu quả, kịp thời, nhanh chóng.</c:v>
                </c:pt>
                <c:pt idx="11">
                  <c:v>12. Cán bộ quản lý và nhân viên đơn vị chức năng có thái độ phục vụ nhiệt tình, thân thiện</c:v>
                </c:pt>
                <c:pt idx="12">
                  <c:v>13. Môi trường sinh hoạt trong và xung quanh khuôn viên trường là an toàn, thân thiện, sạch sẽ, văn minh</c:v>
                </c:pt>
              </c:strCache>
            </c:strRef>
          </c:cat>
          <c:val>
            <c:numRef>
              <c:f>'HT phục vụ ĐT'!$D$5:$D$17</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0735-48DD-981C-6F5C36845D58}"/>
            </c:ext>
          </c:extLst>
        </c:ser>
        <c:ser>
          <c:idx val="3"/>
          <c:order val="3"/>
          <c:tx>
            <c:strRef>
              <c:f>'HT phục vụ ĐT'!$E$4</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'HT phục vụ ĐT'!$A$5:$A$17</c:f>
              <c:strCache>
                <c:ptCount val="13"/>
                <c:pt idx="0">
                  <c:v>1. Công tác tổ chức đào tạo của trường tạo thuận lợi cho anh chị</c:v>
                </c:pt>
                <c:pt idx="1">
                  <c:v>2. Hệ thống phần mềm quản lý đào tạo đáp ứng nhu cầu và dễ dàng sử dụng</c:v>
                </c:pt>
                <c:pt idx="2">
                  <c:v>3. Trang web và hệ thống thông tin của trường đáp ứng nhu cầu và dễ dàng truy cập, tìm kiếm</c:v>
                </c:pt>
                <c:pt idx="3">
                  <c:v>4. Máy tính và hệ thống mạng dùng cho truy cập thông tin học tập đáp ứng nhu cầu sử dụng của học viên</c:v>
                </c:pt>
                <c:pt idx="4">
                  <c:v>5. Học viên được phổ biến, hướng dẫn kịp thời, đầy đủ các chính sách, quy trình, quy định trong quá trình đào tạo</c:v>
                </c:pt>
                <c:pt idx="5">
                  <c:v>6. Học viên được thường xuyên tham gia đánh giá lớp học phần và khảo sát về mức độ đáp ứng của nhà trường.</c:v>
                </c:pt>
                <c:pt idx="6">
                  <c:v>7. Các buổi đối thoại với học viên, các hoạt động lấy ý kiến góp ý là thiết thực, hiệu quả; ý kiến của học viên được quan tâm, giải quyết thỏa đáng.</c:v>
                </c:pt>
                <c:pt idx="7">
                  <c:v>8. Học viên được phổ biến và có thể khiếu nại, phúc khảo kết quả thi, kiểm tra một cách dễ dàng.</c:v>
                </c:pt>
                <c:pt idx="8">
                  <c:v>9. Hệ thống giảng đường, phòng học, khu tự học của nhà trường đầy đủ, rộng rãi, thoáng mát, thuận lợi cho việc học tập</c:v>
                </c:pt>
                <c:pt idx="9">
                  <c:v>10. Trang thiết bị trong phòng học, phòng thực hành/thí nghiệm có đầy đủ, hoạt động tốt và hiệu quả</c:v>
                </c:pt>
                <c:pt idx="10">
                  <c:v>11. Các đơn vị chức năng trong trường giải quyết các thắc mắc của học viên hiệu quả, kịp thời, nhanh chóng.</c:v>
                </c:pt>
                <c:pt idx="11">
                  <c:v>12. Cán bộ quản lý và nhân viên đơn vị chức năng có thái độ phục vụ nhiệt tình, thân thiện</c:v>
                </c:pt>
                <c:pt idx="12">
                  <c:v>13. Môi trường sinh hoạt trong và xung quanh khuôn viên trường là an toàn, thân thiện, sạch sẽ, văn minh</c:v>
                </c:pt>
              </c:strCache>
            </c:strRef>
          </c:cat>
          <c:val>
            <c:numRef>
              <c:f>'HT phục vụ ĐT'!$E$5:$E$17</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0735-48DD-981C-6F5C36845D58}"/>
            </c:ext>
          </c:extLst>
        </c:ser>
        <c:ser>
          <c:idx val="4"/>
          <c:order val="4"/>
          <c:tx>
            <c:strRef>
              <c:f>'HT phục vụ ĐT'!$F$4</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'HT phục vụ ĐT'!$A$5:$A$17</c:f>
              <c:strCache>
                <c:ptCount val="13"/>
                <c:pt idx="0">
                  <c:v>1. Công tác tổ chức đào tạo của trường tạo thuận lợi cho anh chị</c:v>
                </c:pt>
                <c:pt idx="1">
                  <c:v>2. Hệ thống phần mềm quản lý đào tạo đáp ứng nhu cầu và dễ dàng sử dụng</c:v>
                </c:pt>
                <c:pt idx="2">
                  <c:v>3. Trang web và hệ thống thông tin của trường đáp ứng nhu cầu và dễ dàng truy cập, tìm kiếm</c:v>
                </c:pt>
                <c:pt idx="3">
                  <c:v>4. Máy tính và hệ thống mạng dùng cho truy cập thông tin học tập đáp ứng nhu cầu sử dụng của học viên</c:v>
                </c:pt>
                <c:pt idx="4">
                  <c:v>5. Học viên được phổ biến, hướng dẫn kịp thời, đầy đủ các chính sách, quy trình, quy định trong quá trình đào tạo</c:v>
                </c:pt>
                <c:pt idx="5">
                  <c:v>6. Học viên được thường xuyên tham gia đánh giá lớp học phần và khảo sát về mức độ đáp ứng của nhà trường.</c:v>
                </c:pt>
                <c:pt idx="6">
                  <c:v>7. Các buổi đối thoại với học viên, các hoạt động lấy ý kiến góp ý là thiết thực, hiệu quả; ý kiến của học viên được quan tâm, giải quyết thỏa đáng.</c:v>
                </c:pt>
                <c:pt idx="7">
                  <c:v>8. Học viên được phổ biến và có thể khiếu nại, phúc khảo kết quả thi, kiểm tra một cách dễ dàng.</c:v>
                </c:pt>
                <c:pt idx="8">
                  <c:v>9. Hệ thống giảng đường, phòng học, khu tự học của nhà trường đầy đủ, rộng rãi, thoáng mát, thuận lợi cho việc học tập</c:v>
                </c:pt>
                <c:pt idx="9">
                  <c:v>10. Trang thiết bị trong phòng học, phòng thực hành/thí nghiệm có đầy đủ, hoạt động tốt và hiệu quả</c:v>
                </c:pt>
                <c:pt idx="10">
                  <c:v>11. Các đơn vị chức năng trong trường giải quyết các thắc mắc của học viên hiệu quả, kịp thời, nhanh chóng.</c:v>
                </c:pt>
                <c:pt idx="11">
                  <c:v>12. Cán bộ quản lý và nhân viên đơn vị chức năng có thái độ phục vụ nhiệt tình, thân thiện</c:v>
                </c:pt>
                <c:pt idx="12">
                  <c:v>13. Môi trường sinh hoạt trong và xung quanh khuôn viên trường là an toàn, thân thiện, sạch sẽ, văn minh</c:v>
                </c:pt>
              </c:strCache>
            </c:strRef>
          </c:cat>
          <c:val>
            <c:numRef>
              <c:f>'HT phục vụ ĐT'!$F$5:$F$17</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0735-48DD-981C-6F5C36845D58}"/>
            </c:ext>
          </c:extLst>
        </c:ser>
        <c:dLbls>
          <c:dLblPos val="outEnd"/>
          <c:showLegendKey val="0"/>
          <c:showVal val="1"/>
          <c:showCatName val="0"/>
          <c:showSerName val="0"/>
          <c:showPercent val="0"/>
          <c:showBubbleSize val="0"/>
        </c:dLbls>
        <c:gapWidth val="219"/>
        <c:overlap val="-27"/>
        <c:axId val="1287246688"/>
        <c:axId val="1287247104"/>
      </c:barChart>
      <c:catAx>
        <c:axId val="128724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87247104"/>
        <c:crosses val="autoZero"/>
        <c:auto val="1"/>
        <c:lblAlgn val="ctr"/>
        <c:lblOffset val="100"/>
        <c:noMultiLvlLbl val="0"/>
      </c:catAx>
      <c:valAx>
        <c:axId val="1287247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7246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HV về chất lượng phục vụ các đơn vị</a:t>
            </a:r>
            <a:endParaRPr lang="en-US" sz="1300" b="1">
              <a:latin typeface="Times New Roman" panose="02020603050405020304" pitchFamily="18" charset="0"/>
              <a:cs typeface="Times New Roman" panose="02020603050405020304" pitchFamily="18" charset="0"/>
            </a:endParaRPr>
          </a:p>
        </c:rich>
      </c:tx>
      <c:layout>
        <c:manualLayout>
          <c:xMode val="edge"/>
          <c:yMode val="edge"/>
          <c:x val="0.30371700280135994"/>
          <c:y val="1.105844906557971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'chất lượng đơn vị'!$B$2</c:f>
              <c:strCache>
                <c:ptCount val="1"/>
                <c:pt idx="0">
                  <c:v>Hài lòng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'chất lượng đơn vị'!$A$3:$A$17</c:f>
              <c:strCache>
                <c:ptCount val="15"/>
                <c:pt idx="0">
                  <c:v>1. Phòng Hành chính tổng hợp</c:v>
                </c:pt>
                <c:pt idx="1">
                  <c:v>2. Phòng Đào tạo Sau đại học</c:v>
                </c:pt>
                <c:pt idx="2">
                  <c:v>3. Phòng Công tác Chính trị học sinh - sinh viên</c:v>
                </c:pt>
                <c:pt idx="3">
                  <c:v>4. Phòng Khoa học và Hợp tác quốc tế</c:v>
                </c:pt>
                <c:pt idx="4">
                  <c:v>5. Trung tâm Đảm bảo chất lượng</c:v>
                </c:pt>
                <c:pt idx="5">
                  <c:v>6. Phòng Kế hoạch - Tài chính</c:v>
                </c:pt>
                <c:pt idx="6">
                  <c:v>7. Phòng Quản trị và Đầu tư</c:v>
                </c:pt>
                <c:pt idx="7">
                  <c:v>8. Phòng Thanh tra - Pháp chế</c:v>
                </c:pt>
                <c:pt idx="8">
                  <c:v>9. Đoàn Thanh niên</c:v>
                </c:pt>
                <c:pt idx="9">
                  <c:v>10. Trung tâm Dịch vụ hỗ trợ sinh viên và Quan hệ doanh nghiệp</c:v>
                </c:pt>
                <c:pt idx="10">
                  <c:v>11. Trạm y tế trường</c:v>
                </c:pt>
                <c:pt idx="11">
                  <c:v>12. Trung tâm thông tin thư viện Nguyễn Thúc Hào</c:v>
                </c:pt>
                <c:pt idx="12">
                  <c:v>13. Ký túc xá</c:v>
                </c:pt>
                <c:pt idx="13">
                  <c:v>14. Tổ bảo vệ, nhà xe học viên</c:v>
                </c:pt>
                <c:pt idx="14">
                  <c:v>15. Văn phòng Khoa/Viện/Trường</c:v>
                </c:pt>
              </c:strCache>
            </c:strRef>
          </c:cat>
          <c:val>
            <c:numRef>
              <c:f>'chất lượng đơn vị'!$B$3:$B$17</c:f>
              <c:numCache>
                <c:formatCode>0%</c:formatCode>
                <c:ptCount val="15"/>
                <c:pt idx="0" formatCode="0.00%">
                  <c:v>0.16666666666666666</c:v>
                </c:pt>
                <c:pt idx="1">
                  <c:v>0</c:v>
                </c:pt>
                <c:pt idx="2">
                  <c:v>0</c:v>
                </c:pt>
                <c:pt idx="3" formatCode="0.00%">
                  <c:v>0.33333333333333331</c:v>
                </c:pt>
                <c:pt idx="4" formatCode="0.00%">
                  <c:v>0.33333333333333331</c:v>
                </c:pt>
                <c:pt idx="5" formatCode="0.00%">
                  <c:v>0.33333333333333331</c:v>
                </c:pt>
                <c:pt idx="6" formatCode="0.00%">
                  <c:v>0.33333333333333331</c:v>
                </c:pt>
                <c:pt idx="7" formatCode="0.00%">
                  <c:v>0.33333333333333331</c:v>
                </c:pt>
                <c:pt idx="8" formatCode="0.00%">
                  <c:v>0.33333333333333331</c:v>
                </c:pt>
                <c:pt idx="9" formatCode="0.00%">
                  <c:v>0.16666666666666666</c:v>
                </c:pt>
                <c:pt idx="10" formatCode="0.00%">
                  <c:v>0.33333333333333331</c:v>
                </c:pt>
                <c:pt idx="11" formatCode="0.00%">
                  <c:v>0.16666666666666666</c:v>
                </c:pt>
                <c:pt idx="12" formatCode="0.00%">
                  <c:v>0.16666666666666666</c:v>
                </c:pt>
                <c:pt idx="13" formatCode="0.00%">
                  <c:v>0.16666666666666666</c:v>
                </c:pt>
                <c:pt idx="14">
                  <c:v>0</c:v>
                </c:pt>
              </c:numCache>
            </c:numRef>
          </c:val>
          <c:extLst>
            <c:ext xmlns:c16="http://schemas.microsoft.com/office/drawing/2014/chart" uri="{C3380CC4-5D6E-409C-BE32-E72D297353CC}">
              <c16:uniqueId val="{00000000-29D1-481C-AF1D-C181F5AAA7B9}"/>
            </c:ext>
          </c:extLst>
        </c:ser>
        <c:ser>
          <c:idx val="1"/>
          <c:order val="1"/>
          <c:tx>
            <c:strRef>
              <c:f>'chất lượng đơn vị'!$C$2</c:f>
              <c:strCache>
                <c:ptCount val="1"/>
                <c:pt idx="0">
                  <c:v>Không hài lòng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'chất lượng đơn vị'!$A$3:$A$17</c:f>
              <c:strCache>
                <c:ptCount val="15"/>
                <c:pt idx="0">
                  <c:v>1. Phòng Hành chính tổng hợp</c:v>
                </c:pt>
                <c:pt idx="1">
                  <c:v>2. Phòng Đào tạo Sau đại học</c:v>
                </c:pt>
                <c:pt idx="2">
                  <c:v>3. Phòng Công tác Chính trị học sinh - sinh viên</c:v>
                </c:pt>
                <c:pt idx="3">
                  <c:v>4. Phòng Khoa học và Hợp tác quốc tế</c:v>
                </c:pt>
                <c:pt idx="4">
                  <c:v>5. Trung tâm Đảm bảo chất lượng</c:v>
                </c:pt>
                <c:pt idx="5">
                  <c:v>6. Phòng Kế hoạch - Tài chính</c:v>
                </c:pt>
                <c:pt idx="6">
                  <c:v>7. Phòng Quản trị và Đầu tư</c:v>
                </c:pt>
                <c:pt idx="7">
                  <c:v>8. Phòng Thanh tra - Pháp chế</c:v>
                </c:pt>
                <c:pt idx="8">
                  <c:v>9. Đoàn Thanh niên</c:v>
                </c:pt>
                <c:pt idx="9">
                  <c:v>10. Trung tâm Dịch vụ hỗ trợ sinh viên và Quan hệ doanh nghiệp</c:v>
                </c:pt>
                <c:pt idx="10">
                  <c:v>11. Trạm y tế trường</c:v>
                </c:pt>
                <c:pt idx="11">
                  <c:v>12. Trung tâm thông tin thư viện Nguyễn Thúc Hào</c:v>
                </c:pt>
                <c:pt idx="12">
                  <c:v>13. Ký túc xá</c:v>
                </c:pt>
                <c:pt idx="13">
                  <c:v>14. Tổ bảo vệ, nhà xe học viên</c:v>
                </c:pt>
                <c:pt idx="14">
                  <c:v>15. Văn phòng Khoa/Viện/Trường</c:v>
                </c:pt>
              </c:strCache>
            </c:strRef>
          </c:cat>
          <c:val>
            <c:numRef>
              <c:f>'chất lượng đơn vị'!$C$3:$C$17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29D1-481C-AF1D-C181F5AAA7B9}"/>
            </c:ext>
          </c:extLst>
        </c:ser>
        <c:ser>
          <c:idx val="2"/>
          <c:order val="2"/>
          <c:tx>
            <c:strRef>
              <c:f>'chất lượng đơn vị'!$D$2</c:f>
              <c:strCache>
                <c:ptCount val="1"/>
                <c:pt idx="0">
                  <c:v>Chưa tiếp xúc hoặc không có ý kiến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'chất lượng đơn vị'!$A$3:$A$17</c:f>
              <c:strCache>
                <c:ptCount val="15"/>
                <c:pt idx="0">
                  <c:v>1. Phòng Hành chính tổng hợp</c:v>
                </c:pt>
                <c:pt idx="1">
                  <c:v>2. Phòng Đào tạo Sau đại học</c:v>
                </c:pt>
                <c:pt idx="2">
                  <c:v>3. Phòng Công tác Chính trị học sinh - sinh viên</c:v>
                </c:pt>
                <c:pt idx="3">
                  <c:v>4. Phòng Khoa học và Hợp tác quốc tế</c:v>
                </c:pt>
                <c:pt idx="4">
                  <c:v>5. Trung tâm Đảm bảo chất lượng</c:v>
                </c:pt>
                <c:pt idx="5">
                  <c:v>6. Phòng Kế hoạch - Tài chính</c:v>
                </c:pt>
                <c:pt idx="6">
                  <c:v>7. Phòng Quản trị và Đầu tư</c:v>
                </c:pt>
                <c:pt idx="7">
                  <c:v>8. Phòng Thanh tra - Pháp chế</c:v>
                </c:pt>
                <c:pt idx="8">
                  <c:v>9. Đoàn Thanh niên</c:v>
                </c:pt>
                <c:pt idx="9">
                  <c:v>10. Trung tâm Dịch vụ hỗ trợ sinh viên và Quan hệ doanh nghiệp</c:v>
                </c:pt>
                <c:pt idx="10">
                  <c:v>11. Trạm y tế trường</c:v>
                </c:pt>
                <c:pt idx="11">
                  <c:v>12. Trung tâm thông tin thư viện Nguyễn Thúc Hào</c:v>
                </c:pt>
                <c:pt idx="12">
                  <c:v>13. Ký túc xá</c:v>
                </c:pt>
                <c:pt idx="13">
                  <c:v>14. Tổ bảo vệ, nhà xe học viên</c:v>
                </c:pt>
                <c:pt idx="14">
                  <c:v>15. Văn phòng Khoa/Viện/Trường</c:v>
                </c:pt>
              </c:strCache>
            </c:strRef>
          </c:cat>
          <c:val>
            <c:numRef>
              <c:f>'chất lượng đơn vị'!$D$3:$D$17</c:f>
              <c:numCache>
                <c:formatCode>0%</c:formatCode>
                <c:ptCount val="15"/>
                <c:pt idx="0" formatCode="0.00%">
                  <c:v>0.83333333333333337</c:v>
                </c:pt>
                <c:pt idx="1">
                  <c:v>1</c:v>
                </c:pt>
                <c:pt idx="2">
                  <c:v>1</c:v>
                </c:pt>
                <c:pt idx="3" formatCode="0.00%">
                  <c:v>0.66666666666666663</c:v>
                </c:pt>
                <c:pt idx="4" formatCode="0.00%">
                  <c:v>0.66666666666666663</c:v>
                </c:pt>
                <c:pt idx="5" formatCode="0.00%">
                  <c:v>0.66666666666666663</c:v>
                </c:pt>
                <c:pt idx="6" formatCode="0.00%">
                  <c:v>0.66666666666666663</c:v>
                </c:pt>
                <c:pt idx="7" formatCode="0.00%">
                  <c:v>0.66666666666666663</c:v>
                </c:pt>
                <c:pt idx="8" formatCode="0.00%">
                  <c:v>0.66666666666666663</c:v>
                </c:pt>
                <c:pt idx="9" formatCode="0.00%">
                  <c:v>0.83333333333333337</c:v>
                </c:pt>
                <c:pt idx="10" formatCode="0.00%">
                  <c:v>0.66666666666666663</c:v>
                </c:pt>
                <c:pt idx="11" formatCode="0.00%">
                  <c:v>0.83333333333333337</c:v>
                </c:pt>
                <c:pt idx="12" formatCode="0.00%">
                  <c:v>0.83333333333333337</c:v>
                </c:pt>
                <c:pt idx="13" formatCode="0.00%">
                  <c:v>0.83333333333333337</c:v>
                </c:pt>
                <c:pt idx="14">
                  <c:v>1</c:v>
                </c:pt>
              </c:numCache>
            </c:numRef>
          </c:val>
          <c:extLst>
            <c:ext xmlns:c16="http://schemas.microsoft.com/office/drawing/2014/chart" uri="{C3380CC4-5D6E-409C-BE32-E72D297353CC}">
              <c16:uniqueId val="{00000002-29D1-481C-AF1D-C181F5AAA7B9}"/>
            </c:ext>
          </c:extLst>
        </c:ser>
        <c:dLbls>
          <c:dLblPos val="outEnd"/>
          <c:showLegendKey val="0"/>
          <c:showVal val="1"/>
          <c:showCatName val="0"/>
          <c:showSerName val="0"/>
          <c:showPercent val="0"/>
          <c:showBubbleSize val="0"/>
        </c:dLbls>
        <c:gapWidth val="219"/>
        <c:overlap val="-27"/>
        <c:axId val="1287260416"/>
        <c:axId val="1287255840"/>
      </c:barChart>
      <c:catAx>
        <c:axId val="128726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87255840"/>
        <c:crosses val="autoZero"/>
        <c:auto val="1"/>
        <c:lblAlgn val="ctr"/>
        <c:lblOffset val="100"/>
        <c:noMultiLvlLbl val="0"/>
      </c:catAx>
      <c:valAx>
        <c:axId val="12872558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72604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3619500</xdr:colOff>
      <xdr:row>11</xdr:row>
      <xdr:rowOff>180974</xdr:rowOff>
    </xdr:from>
    <xdr:to>
      <xdr:col>5</xdr:col>
      <xdr:colOff>1524000</xdr:colOff>
      <xdr:row>34</xdr:row>
      <xdr:rowOff>38099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5010150</xdr:colOff>
      <xdr:row>11</xdr:row>
      <xdr:rowOff>180974</xdr:rowOff>
    </xdr:from>
    <xdr:to>
      <xdr:col>5</xdr:col>
      <xdr:colOff>457200</xdr:colOff>
      <xdr:row>34</xdr:row>
      <xdr:rowOff>171449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5114925</xdr:colOff>
      <xdr:row>11</xdr:row>
      <xdr:rowOff>180975</xdr:rowOff>
    </xdr:from>
    <xdr:to>
      <xdr:col>5</xdr:col>
      <xdr:colOff>85725</xdr:colOff>
      <xdr:row>40</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5038725</xdr:colOff>
      <xdr:row>19</xdr:row>
      <xdr:rowOff>114299</xdr:rowOff>
    </xdr:from>
    <xdr:to>
      <xdr:col>6</xdr:col>
      <xdr:colOff>28575</xdr:colOff>
      <xdr:row>45</xdr:row>
      <xdr:rowOff>85724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4076700</xdr:colOff>
      <xdr:row>15</xdr:row>
      <xdr:rowOff>57150</xdr:rowOff>
    </xdr:from>
    <xdr:to>
      <xdr:col>10</xdr:col>
      <xdr:colOff>28575</xdr:colOff>
      <xdr:row>34</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4552950</xdr:colOff>
      <xdr:row>19</xdr:row>
      <xdr:rowOff>9525</xdr:rowOff>
    </xdr:from>
    <xdr:to>
      <xdr:col>5</xdr:col>
      <xdr:colOff>1285874</xdr:colOff>
      <xdr:row>47</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2590800</xdr:colOff>
      <xdr:row>18</xdr:row>
      <xdr:rowOff>190498</xdr:rowOff>
    </xdr:from>
    <xdr:to>
      <xdr:col>7</xdr:col>
      <xdr:colOff>285750</xdr:colOff>
      <xdr:row>61</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6"/>
  <sheetViews>
    <sheetView workbookViewId="0">
      <selection activeCell="A4" sqref="A4:CY14"/>
    </sheetView>
  </sheetViews>
  <sheetFormatPr defaultRowHeight="15.75"/>
  <cols>
    <col min="1" max="1" width="9.140625" style="1" customWidth="1"/>
    <col min="2" max="16384" width="9.140625" style="1"/>
  </cols>
  <sheetData>
    <row r="1" spans="1:103" ht="19.5">
      <c r="A1" s="4" t="s">
        <v>0</v>
      </c>
      <c r="B1" s="4" t="s">
        <v>0</v>
      </c>
      <c r="C1" s="4" t="s">
        <v>0</v>
      </c>
      <c r="D1" s="4" t="s">
        <v>0</v>
      </c>
      <c r="E1" s="4" t="s">
        <v>0</v>
      </c>
      <c r="F1" s="4" t="s">
        <v>0</v>
      </c>
      <c r="G1" s="4" t="s">
        <v>0</v>
      </c>
      <c r="H1" s="4" t="s">
        <v>0</v>
      </c>
      <c r="I1" s="4" t="s">
        <v>0</v>
      </c>
      <c r="J1" s="4" t="s">
        <v>0</v>
      </c>
      <c r="K1" s="4" t="s">
        <v>0</v>
      </c>
      <c r="L1" s="4" t="s">
        <v>0</v>
      </c>
      <c r="M1" s="4" t="s">
        <v>0</v>
      </c>
      <c r="N1" s="4" t="s">
        <v>0</v>
      </c>
      <c r="O1" s="4" t="s">
        <v>0</v>
      </c>
      <c r="P1" s="4" t="s">
        <v>0</v>
      </c>
      <c r="Q1" s="4" t="s">
        <v>0</v>
      </c>
      <c r="R1" s="4" t="s">
        <v>0</v>
      </c>
      <c r="S1" s="4" t="s">
        <v>0</v>
      </c>
      <c r="T1" s="4" t="s">
        <v>0</v>
      </c>
      <c r="U1" s="4" t="s">
        <v>0</v>
      </c>
      <c r="V1" s="4" t="s">
        <v>0</v>
      </c>
      <c r="W1" s="4" t="s">
        <v>0</v>
      </c>
      <c r="X1" s="4" t="s">
        <v>0</v>
      </c>
      <c r="Y1" s="4" t="s">
        <v>0</v>
      </c>
      <c r="Z1" s="4" t="s">
        <v>0</v>
      </c>
      <c r="AA1" s="4" t="s">
        <v>0</v>
      </c>
      <c r="AB1" s="4" t="s">
        <v>0</v>
      </c>
      <c r="AC1" s="4" t="s">
        <v>0</v>
      </c>
      <c r="AD1" s="4" t="s">
        <v>0</v>
      </c>
      <c r="AE1" s="4" t="s">
        <v>0</v>
      </c>
      <c r="AF1" s="4" t="s">
        <v>0</v>
      </c>
      <c r="AG1" s="4" t="s">
        <v>0</v>
      </c>
      <c r="AH1" s="4" t="s">
        <v>0</v>
      </c>
      <c r="AI1" s="4" t="s">
        <v>0</v>
      </c>
      <c r="AJ1" s="4" t="s">
        <v>0</v>
      </c>
      <c r="AK1" s="4" t="s">
        <v>0</v>
      </c>
      <c r="AL1" s="4" t="s">
        <v>0</v>
      </c>
      <c r="AM1" s="4" t="s">
        <v>0</v>
      </c>
      <c r="AN1" s="4" t="s">
        <v>0</v>
      </c>
      <c r="AO1" s="4" t="s">
        <v>0</v>
      </c>
      <c r="AP1" s="4" t="s">
        <v>0</v>
      </c>
      <c r="AQ1" s="4" t="s">
        <v>0</v>
      </c>
      <c r="AR1" s="4" t="s">
        <v>0</v>
      </c>
      <c r="AS1" s="4" t="s">
        <v>0</v>
      </c>
      <c r="AT1" s="4" t="s">
        <v>0</v>
      </c>
      <c r="AU1" s="4" t="s">
        <v>0</v>
      </c>
      <c r="AV1" s="4" t="s">
        <v>0</v>
      </c>
      <c r="AW1" s="4" t="s">
        <v>0</v>
      </c>
      <c r="AX1" s="4" t="s">
        <v>0</v>
      </c>
      <c r="AY1" s="4" t="s">
        <v>0</v>
      </c>
      <c r="AZ1" s="4" t="s">
        <v>0</v>
      </c>
      <c r="BA1" s="4" t="s">
        <v>0</v>
      </c>
      <c r="BB1" s="4" t="s">
        <v>0</v>
      </c>
      <c r="BC1" s="4" t="s">
        <v>0</v>
      </c>
      <c r="BD1" s="4" t="s">
        <v>0</v>
      </c>
      <c r="BE1" s="4" t="s">
        <v>0</v>
      </c>
      <c r="BF1" s="4" t="s">
        <v>0</v>
      </c>
      <c r="BG1" s="4" t="s">
        <v>0</v>
      </c>
      <c r="BH1" s="4" t="s">
        <v>0</v>
      </c>
      <c r="BI1" s="4" t="s">
        <v>0</v>
      </c>
      <c r="BJ1" s="4" t="s">
        <v>0</v>
      </c>
      <c r="BK1" s="4" t="s">
        <v>0</v>
      </c>
      <c r="BL1" s="4" t="s">
        <v>0</v>
      </c>
      <c r="BM1" s="4" t="s">
        <v>0</v>
      </c>
      <c r="BN1" s="4" t="s">
        <v>0</v>
      </c>
      <c r="BO1" s="4" t="s">
        <v>0</v>
      </c>
      <c r="BP1" s="4" t="s">
        <v>0</v>
      </c>
      <c r="BQ1" s="4" t="s">
        <v>0</v>
      </c>
      <c r="BR1" s="4" t="s">
        <v>0</v>
      </c>
      <c r="BS1" s="4" t="s">
        <v>0</v>
      </c>
      <c r="BT1" s="4" t="s">
        <v>0</v>
      </c>
      <c r="BU1" s="4" t="s">
        <v>0</v>
      </c>
      <c r="BV1" s="4" t="s">
        <v>0</v>
      </c>
      <c r="BW1" s="4" t="s">
        <v>0</v>
      </c>
      <c r="BX1" s="4" t="s">
        <v>0</v>
      </c>
      <c r="BY1" s="4" t="s">
        <v>0</v>
      </c>
      <c r="BZ1" s="4" t="s">
        <v>0</v>
      </c>
      <c r="CA1" s="4" t="s">
        <v>0</v>
      </c>
      <c r="CB1" s="4" t="s">
        <v>0</v>
      </c>
      <c r="CC1" s="4" t="s">
        <v>0</v>
      </c>
      <c r="CD1" s="4" t="s">
        <v>0</v>
      </c>
      <c r="CE1" s="4" t="s">
        <v>0</v>
      </c>
      <c r="CF1" s="4" t="s">
        <v>0</v>
      </c>
      <c r="CG1" s="4" t="s">
        <v>0</v>
      </c>
      <c r="CH1" s="4" t="s">
        <v>0</v>
      </c>
      <c r="CI1" s="4" t="s">
        <v>0</v>
      </c>
      <c r="CJ1" s="4" t="s">
        <v>0</v>
      </c>
      <c r="CK1" s="4" t="s">
        <v>0</v>
      </c>
      <c r="CL1" s="4" t="s">
        <v>0</v>
      </c>
      <c r="CM1" s="4" t="s">
        <v>0</v>
      </c>
      <c r="CN1" s="4" t="s">
        <v>0</v>
      </c>
      <c r="CO1" s="4" t="s">
        <v>0</v>
      </c>
      <c r="CP1" s="4" t="s">
        <v>0</v>
      </c>
      <c r="CQ1" s="4" t="s">
        <v>0</v>
      </c>
      <c r="CR1" s="4" t="s">
        <v>0</v>
      </c>
      <c r="CS1" s="4" t="s">
        <v>0</v>
      </c>
      <c r="CT1" s="4" t="s">
        <v>0</v>
      </c>
      <c r="CU1" s="4" t="s">
        <v>0</v>
      </c>
      <c r="CV1" s="4" t="s">
        <v>0</v>
      </c>
      <c r="CW1" s="4" t="s">
        <v>0</v>
      </c>
      <c r="CX1" s="4" t="s">
        <v>0</v>
      </c>
      <c r="CY1" s="4" t="s">
        <v>0</v>
      </c>
    </row>
    <row r="2" spans="1:103">
      <c r="A2" s="5" t="s">
        <v>1</v>
      </c>
      <c r="B2" s="5" t="s">
        <v>1</v>
      </c>
      <c r="C2" s="5" t="s">
        <v>1</v>
      </c>
      <c r="D2" s="5" t="s">
        <v>1</v>
      </c>
      <c r="E2" s="5" t="s">
        <v>1</v>
      </c>
      <c r="F2" s="5" t="s">
        <v>1</v>
      </c>
      <c r="G2" s="5" t="s">
        <v>1</v>
      </c>
      <c r="H2" s="5" t="s">
        <v>1</v>
      </c>
      <c r="I2" s="5" t="s">
        <v>1</v>
      </c>
      <c r="J2" s="5" t="s">
        <v>1</v>
      </c>
      <c r="K2" s="5" t="s">
        <v>1</v>
      </c>
      <c r="L2" s="5" t="s">
        <v>1</v>
      </c>
      <c r="M2" s="5" t="s">
        <v>1</v>
      </c>
      <c r="N2" s="5" t="s">
        <v>1</v>
      </c>
      <c r="O2" s="5" t="s">
        <v>1</v>
      </c>
      <c r="P2" s="5" t="s">
        <v>1</v>
      </c>
      <c r="Q2" s="5" t="s">
        <v>1</v>
      </c>
      <c r="R2" s="5" t="s">
        <v>1</v>
      </c>
      <c r="S2" s="5" t="s">
        <v>1</v>
      </c>
      <c r="T2" s="5" t="s">
        <v>1</v>
      </c>
      <c r="U2" s="5" t="s">
        <v>1</v>
      </c>
      <c r="V2" s="5" t="s">
        <v>1</v>
      </c>
      <c r="W2" s="5" t="s">
        <v>1</v>
      </c>
      <c r="X2" s="5" t="s">
        <v>1</v>
      </c>
      <c r="Y2" s="5" t="s">
        <v>1</v>
      </c>
      <c r="Z2" s="5" t="s">
        <v>1</v>
      </c>
      <c r="AA2" s="5" t="s">
        <v>1</v>
      </c>
      <c r="AB2" s="5" t="s">
        <v>1</v>
      </c>
      <c r="AC2" s="5" t="s">
        <v>1</v>
      </c>
      <c r="AD2" s="5" t="s">
        <v>1</v>
      </c>
      <c r="AE2" s="5" t="s">
        <v>1</v>
      </c>
      <c r="AF2" s="5" t="s">
        <v>1</v>
      </c>
      <c r="AG2" s="5" t="s">
        <v>1</v>
      </c>
      <c r="AH2" s="5" t="s">
        <v>1</v>
      </c>
      <c r="AI2" s="5" t="s">
        <v>1</v>
      </c>
      <c r="AJ2" s="5" t="s">
        <v>1</v>
      </c>
      <c r="AK2" s="5" t="s">
        <v>1</v>
      </c>
      <c r="AL2" s="5" t="s">
        <v>1</v>
      </c>
      <c r="AM2" s="5" t="s">
        <v>1</v>
      </c>
      <c r="AN2" s="5" t="s">
        <v>1</v>
      </c>
      <c r="AO2" s="5" t="s">
        <v>1</v>
      </c>
      <c r="AP2" s="5" t="s">
        <v>1</v>
      </c>
      <c r="AQ2" s="5" t="s">
        <v>1</v>
      </c>
      <c r="AR2" s="5" t="s">
        <v>1</v>
      </c>
      <c r="AS2" s="5" t="s">
        <v>1</v>
      </c>
      <c r="AT2" s="5" t="s">
        <v>1</v>
      </c>
      <c r="AU2" s="5" t="s">
        <v>1</v>
      </c>
      <c r="AV2" s="5" t="s">
        <v>1</v>
      </c>
      <c r="AW2" s="5" t="s">
        <v>1</v>
      </c>
      <c r="AX2" s="5" t="s">
        <v>1</v>
      </c>
      <c r="AY2" s="5" t="s">
        <v>1</v>
      </c>
      <c r="AZ2" s="5" t="s">
        <v>1</v>
      </c>
      <c r="BA2" s="5" t="s">
        <v>1</v>
      </c>
      <c r="BB2" s="5" t="s">
        <v>1</v>
      </c>
      <c r="BC2" s="5" t="s">
        <v>1</v>
      </c>
      <c r="BD2" s="5" t="s">
        <v>1</v>
      </c>
      <c r="BE2" s="5" t="s">
        <v>1</v>
      </c>
      <c r="BF2" s="5" t="s">
        <v>1</v>
      </c>
      <c r="BG2" s="5" t="s">
        <v>1</v>
      </c>
      <c r="BH2" s="5" t="s">
        <v>1</v>
      </c>
      <c r="BI2" s="5" t="s">
        <v>1</v>
      </c>
      <c r="BJ2" s="5" t="s">
        <v>1</v>
      </c>
      <c r="BK2" s="5" t="s">
        <v>1</v>
      </c>
      <c r="BL2" s="5" t="s">
        <v>1</v>
      </c>
      <c r="BM2" s="5" t="s">
        <v>1</v>
      </c>
      <c r="BN2" s="5" t="s">
        <v>1</v>
      </c>
      <c r="BO2" s="5" t="s">
        <v>1</v>
      </c>
      <c r="BP2" s="5" t="s">
        <v>1</v>
      </c>
      <c r="BQ2" s="5" t="s">
        <v>1</v>
      </c>
      <c r="BR2" s="5" t="s">
        <v>1</v>
      </c>
      <c r="BS2" s="5" t="s">
        <v>1</v>
      </c>
      <c r="BT2" s="5" t="s">
        <v>1</v>
      </c>
      <c r="BU2" s="5" t="s">
        <v>1</v>
      </c>
      <c r="BV2" s="5" t="s">
        <v>1</v>
      </c>
      <c r="BW2" s="5" t="s">
        <v>1</v>
      </c>
      <c r="BX2" s="5" t="s">
        <v>1</v>
      </c>
      <c r="BY2" s="5" t="s">
        <v>1</v>
      </c>
      <c r="BZ2" s="5" t="s">
        <v>1</v>
      </c>
      <c r="CA2" s="5" t="s">
        <v>1</v>
      </c>
      <c r="CB2" s="5" t="s">
        <v>1</v>
      </c>
      <c r="CC2" s="5" t="s">
        <v>1</v>
      </c>
      <c r="CD2" s="5" t="s">
        <v>1</v>
      </c>
      <c r="CE2" s="5" t="s">
        <v>1</v>
      </c>
      <c r="CF2" s="5" t="s">
        <v>1</v>
      </c>
      <c r="CG2" s="5" t="s">
        <v>1</v>
      </c>
      <c r="CH2" s="5" t="s">
        <v>1</v>
      </c>
      <c r="CI2" s="5" t="s">
        <v>1</v>
      </c>
      <c r="CJ2" s="5" t="s">
        <v>1</v>
      </c>
      <c r="CK2" s="5" t="s">
        <v>1</v>
      </c>
      <c r="CL2" s="5" t="s">
        <v>1</v>
      </c>
      <c r="CM2" s="5" t="s">
        <v>1</v>
      </c>
      <c r="CN2" s="5" t="s">
        <v>1</v>
      </c>
      <c r="CO2" s="5" t="s">
        <v>1</v>
      </c>
      <c r="CP2" s="5" t="s">
        <v>1</v>
      </c>
      <c r="CQ2" s="5" t="s">
        <v>1</v>
      </c>
      <c r="CR2" s="5" t="s">
        <v>1</v>
      </c>
      <c r="CS2" s="5" t="s">
        <v>1</v>
      </c>
      <c r="CT2" s="5" t="s">
        <v>1</v>
      </c>
      <c r="CU2" s="5" t="s">
        <v>1</v>
      </c>
      <c r="CV2" s="5" t="s">
        <v>1</v>
      </c>
      <c r="CW2" s="5" t="s">
        <v>1</v>
      </c>
      <c r="CX2" s="5" t="s">
        <v>1</v>
      </c>
      <c r="CY2" s="5" t="s">
        <v>1</v>
      </c>
    </row>
    <row r="4" spans="1:103">
      <c r="A4" s="2" t="s">
        <v>2</v>
      </c>
      <c r="B4" s="2" t="s">
        <v>3</v>
      </c>
      <c r="C4" s="2" t="s">
        <v>4</v>
      </c>
      <c r="D4" s="2" t="s">
        <v>5</v>
      </c>
      <c r="E4" s="2" t="s">
        <v>6</v>
      </c>
      <c r="F4" s="2" t="s">
        <v>7</v>
      </c>
      <c r="G4" s="2" t="s">
        <v>8</v>
      </c>
      <c r="H4" s="2" t="s">
        <v>9</v>
      </c>
      <c r="I4" s="2" t="s">
        <v>10</v>
      </c>
      <c r="J4" s="2" t="s">
        <v>11</v>
      </c>
      <c r="K4" s="2" t="s">
        <v>12</v>
      </c>
      <c r="L4" s="2" t="s">
        <v>13</v>
      </c>
      <c r="M4" s="2" t="s">
        <v>14</v>
      </c>
      <c r="N4" s="2" t="s">
        <v>15</v>
      </c>
      <c r="O4" s="2" t="s">
        <v>16</v>
      </c>
      <c r="P4" s="2" t="s">
        <v>17</v>
      </c>
      <c r="Q4" s="2" t="s">
        <v>18</v>
      </c>
      <c r="R4" s="2" t="s">
        <v>19</v>
      </c>
      <c r="S4" s="2" t="s">
        <v>20</v>
      </c>
      <c r="T4" s="2" t="s">
        <v>21</v>
      </c>
      <c r="U4" s="2" t="s">
        <v>22</v>
      </c>
      <c r="V4" s="2" t="s">
        <v>23</v>
      </c>
      <c r="W4" s="2" t="s">
        <v>24</v>
      </c>
      <c r="X4" s="2" t="s">
        <v>25</v>
      </c>
      <c r="Y4" s="2" t="s">
        <v>26</v>
      </c>
      <c r="Z4" s="2" t="s">
        <v>27</v>
      </c>
      <c r="AA4" s="2" t="s">
        <v>28</v>
      </c>
      <c r="AB4" s="2" t="s">
        <v>29</v>
      </c>
      <c r="AC4" s="2" t="s">
        <v>30</v>
      </c>
      <c r="AD4" s="2" t="s">
        <v>31</v>
      </c>
      <c r="AE4" s="2" t="s">
        <v>32</v>
      </c>
      <c r="AF4" s="2" t="s">
        <v>33</v>
      </c>
      <c r="AG4" s="2" t="s">
        <v>34</v>
      </c>
      <c r="AH4" s="2" t="s">
        <v>35</v>
      </c>
      <c r="AI4" s="2" t="s">
        <v>36</v>
      </c>
      <c r="AJ4" s="2" t="s">
        <v>37</v>
      </c>
      <c r="AK4" s="2" t="s">
        <v>38</v>
      </c>
      <c r="AL4" s="2" t="s">
        <v>39</v>
      </c>
      <c r="AM4" s="2" t="s">
        <v>40</v>
      </c>
      <c r="AN4" s="2" t="s">
        <v>41</v>
      </c>
      <c r="AO4" s="2" t="s">
        <v>42</v>
      </c>
      <c r="AP4" s="2" t="s">
        <v>43</v>
      </c>
      <c r="AQ4" s="2" t="s">
        <v>44</v>
      </c>
      <c r="AR4" s="2" t="s">
        <v>45</v>
      </c>
      <c r="AS4" s="2" t="s">
        <v>46</v>
      </c>
      <c r="AT4" s="2" t="s">
        <v>47</v>
      </c>
      <c r="AU4" s="2" t="s">
        <v>48</v>
      </c>
      <c r="AV4" s="2" t="s">
        <v>49</v>
      </c>
      <c r="AW4" s="2" t="s">
        <v>50</v>
      </c>
      <c r="AX4" s="2" t="s">
        <v>51</v>
      </c>
      <c r="AY4" s="2" t="s">
        <v>52</v>
      </c>
      <c r="AZ4" s="2" t="s">
        <v>53</v>
      </c>
      <c r="BA4" s="2" t="s">
        <v>54</v>
      </c>
      <c r="BB4" s="2" t="s">
        <v>55</v>
      </c>
      <c r="BC4" s="2" t="s">
        <v>56</v>
      </c>
      <c r="BD4" s="2" t="s">
        <v>57</v>
      </c>
      <c r="BE4" s="2" t="s">
        <v>58</v>
      </c>
      <c r="BF4" s="2" t="s">
        <v>59</v>
      </c>
      <c r="BG4" s="2" t="s">
        <v>60</v>
      </c>
      <c r="BH4" s="2" t="s">
        <v>61</v>
      </c>
      <c r="BI4" s="2" t="s">
        <v>62</v>
      </c>
      <c r="BJ4" s="2" t="s">
        <v>63</v>
      </c>
      <c r="BK4" s="2" t="s">
        <v>64</v>
      </c>
      <c r="BL4" s="2" t="s">
        <v>65</v>
      </c>
      <c r="BM4" s="2" t="s">
        <v>66</v>
      </c>
      <c r="BN4" s="2" t="s">
        <v>67</v>
      </c>
      <c r="BO4" s="2" t="s">
        <v>68</v>
      </c>
      <c r="BP4" s="2" t="s">
        <v>69</v>
      </c>
      <c r="BQ4" s="2" t="s">
        <v>70</v>
      </c>
      <c r="BR4" s="2" t="s">
        <v>71</v>
      </c>
      <c r="BS4" s="2" t="s">
        <v>72</v>
      </c>
      <c r="BT4" s="2" t="s">
        <v>73</v>
      </c>
      <c r="BU4" s="2" t="s">
        <v>74</v>
      </c>
      <c r="BV4" s="2" t="s">
        <v>75</v>
      </c>
      <c r="BW4" s="2" t="s">
        <v>76</v>
      </c>
      <c r="BX4" s="2" t="s">
        <v>77</v>
      </c>
      <c r="BY4" s="2" t="s">
        <v>78</v>
      </c>
      <c r="BZ4" s="2" t="s">
        <v>79</v>
      </c>
      <c r="CA4" s="2" t="s">
        <v>80</v>
      </c>
      <c r="CB4" s="2" t="s">
        <v>81</v>
      </c>
      <c r="CC4" s="2" t="s">
        <v>82</v>
      </c>
      <c r="CD4" s="2" t="s">
        <v>83</v>
      </c>
      <c r="CE4" s="2" t="s">
        <v>84</v>
      </c>
      <c r="CF4" s="2" t="s">
        <v>85</v>
      </c>
      <c r="CG4" s="2" t="s">
        <v>86</v>
      </c>
      <c r="CH4" s="2" t="s">
        <v>87</v>
      </c>
      <c r="CI4" s="2" t="s">
        <v>88</v>
      </c>
      <c r="CJ4" s="2" t="s">
        <v>89</v>
      </c>
      <c r="CK4" s="2" t="s">
        <v>90</v>
      </c>
      <c r="CL4" s="2" t="s">
        <v>91</v>
      </c>
      <c r="CM4" s="2" t="s">
        <v>92</v>
      </c>
      <c r="CN4" s="2" t="s">
        <v>93</v>
      </c>
      <c r="CO4" s="2" t="s">
        <v>94</v>
      </c>
      <c r="CP4" s="2" t="s">
        <v>95</v>
      </c>
      <c r="CQ4" s="2" t="s">
        <v>96</v>
      </c>
      <c r="CR4" s="2" t="s">
        <v>97</v>
      </c>
      <c r="CS4" s="2" t="s">
        <v>98</v>
      </c>
      <c r="CT4" s="2" t="s">
        <v>99</v>
      </c>
      <c r="CU4" s="2" t="s">
        <v>100</v>
      </c>
      <c r="CV4" s="2" t="s">
        <v>101</v>
      </c>
      <c r="CW4" s="2" t="s">
        <v>102</v>
      </c>
      <c r="CX4" s="2" t="s">
        <v>103</v>
      </c>
      <c r="CY4" s="2" t="s">
        <v>104</v>
      </c>
    </row>
    <row r="5" spans="1:103">
      <c r="A5" s="3">
        <v>1</v>
      </c>
      <c r="B5" s="3">
        <v>12055</v>
      </c>
      <c r="C5" s="3" t="s">
        <v>105</v>
      </c>
      <c r="D5" s="3" t="s">
        <v>105</v>
      </c>
      <c r="E5" s="3" t="s">
        <v>105</v>
      </c>
      <c r="F5" s="3" t="s">
        <v>105</v>
      </c>
      <c r="G5" s="3" t="s">
        <v>105</v>
      </c>
      <c r="H5" s="3" t="s">
        <v>105</v>
      </c>
      <c r="I5" s="3" t="s">
        <v>105</v>
      </c>
      <c r="J5" s="3" t="s">
        <v>105</v>
      </c>
      <c r="K5" s="3" t="s">
        <v>105</v>
      </c>
      <c r="L5" s="3" t="s">
        <v>105</v>
      </c>
      <c r="M5" s="3" t="s">
        <v>105</v>
      </c>
      <c r="N5" s="3" t="s">
        <v>105</v>
      </c>
      <c r="O5" s="3" t="s">
        <v>105</v>
      </c>
      <c r="P5" s="3" t="s">
        <v>105</v>
      </c>
      <c r="Q5" s="3" t="s">
        <v>105</v>
      </c>
      <c r="R5" s="3" t="s">
        <v>105</v>
      </c>
      <c r="S5" s="3" t="s">
        <v>105</v>
      </c>
      <c r="T5" s="3" t="s">
        <v>105</v>
      </c>
      <c r="U5" s="3" t="s">
        <v>105</v>
      </c>
      <c r="V5" s="3" t="s">
        <v>105</v>
      </c>
      <c r="W5" s="3" t="s">
        <v>105</v>
      </c>
      <c r="X5" s="3" t="s">
        <v>105</v>
      </c>
      <c r="Y5" s="3" t="s">
        <v>105</v>
      </c>
      <c r="Z5" s="3" t="s">
        <v>105</v>
      </c>
      <c r="AA5" s="3" t="s">
        <v>105</v>
      </c>
      <c r="AB5" s="3" t="s">
        <v>105</v>
      </c>
      <c r="AC5" s="3" t="s">
        <v>105</v>
      </c>
      <c r="AD5" s="3" t="s">
        <v>105</v>
      </c>
      <c r="AE5" s="3" t="s">
        <v>105</v>
      </c>
      <c r="AF5" s="3" t="s">
        <v>105</v>
      </c>
      <c r="AG5" s="3" t="s">
        <v>105</v>
      </c>
      <c r="AH5" s="3" t="s">
        <v>105</v>
      </c>
      <c r="AI5" s="3" t="s">
        <v>105</v>
      </c>
      <c r="AJ5" s="3" t="s">
        <v>105</v>
      </c>
      <c r="AK5" s="3" t="s">
        <v>105</v>
      </c>
      <c r="AL5" s="3" t="s">
        <v>105</v>
      </c>
      <c r="AM5" s="3" t="s">
        <v>105</v>
      </c>
      <c r="AN5" s="3" t="s">
        <v>105</v>
      </c>
      <c r="AO5" s="3" t="s">
        <v>105</v>
      </c>
      <c r="AP5" s="3" t="s">
        <v>105</v>
      </c>
      <c r="AQ5" s="3" t="s">
        <v>105</v>
      </c>
      <c r="AR5" s="3" t="s">
        <v>105</v>
      </c>
      <c r="AS5" s="3" t="s">
        <v>105</v>
      </c>
      <c r="AT5" s="3" t="s">
        <v>105</v>
      </c>
      <c r="AU5" s="3" t="s">
        <v>105</v>
      </c>
      <c r="AV5" s="3" t="s">
        <v>105</v>
      </c>
      <c r="AW5" s="3" t="s">
        <v>105</v>
      </c>
      <c r="AX5" s="3" t="s">
        <v>105</v>
      </c>
      <c r="AY5" s="3" t="s">
        <v>105</v>
      </c>
      <c r="AZ5" s="3" t="s">
        <v>105</v>
      </c>
      <c r="BA5" s="3" t="s">
        <v>105</v>
      </c>
      <c r="BB5" s="3" t="s">
        <v>105</v>
      </c>
      <c r="BC5" s="3" t="s">
        <v>105</v>
      </c>
      <c r="BD5" s="3" t="s">
        <v>105</v>
      </c>
      <c r="BE5" s="3" t="s">
        <v>105</v>
      </c>
      <c r="BF5" s="3" t="s">
        <v>105</v>
      </c>
      <c r="BG5" s="3" t="s">
        <v>105</v>
      </c>
      <c r="BH5" s="3" t="s">
        <v>105</v>
      </c>
      <c r="BI5" s="3" t="s">
        <v>105</v>
      </c>
      <c r="BJ5" s="3" t="s">
        <v>105</v>
      </c>
      <c r="BK5" s="3" t="s">
        <v>105</v>
      </c>
      <c r="BL5" s="3" t="s">
        <v>105</v>
      </c>
      <c r="BM5" s="3" t="s">
        <v>105</v>
      </c>
      <c r="BN5" s="3" t="s">
        <v>105</v>
      </c>
      <c r="BO5" s="3" t="s">
        <v>105</v>
      </c>
      <c r="BP5" s="3" t="s">
        <v>105</v>
      </c>
      <c r="BQ5" s="3" t="s">
        <v>105</v>
      </c>
      <c r="BR5" s="3" t="s">
        <v>105</v>
      </c>
      <c r="BS5" s="3" t="s">
        <v>105</v>
      </c>
      <c r="BT5" s="3" t="s">
        <v>105</v>
      </c>
      <c r="BU5" s="3" t="s">
        <v>105</v>
      </c>
      <c r="BV5" s="3" t="s">
        <v>105</v>
      </c>
      <c r="BW5" s="3" t="s">
        <v>105</v>
      </c>
      <c r="BX5" s="3" t="s">
        <v>105</v>
      </c>
      <c r="BY5" s="3" t="s">
        <v>105</v>
      </c>
      <c r="BZ5" s="3" t="s">
        <v>105</v>
      </c>
      <c r="CA5" s="3" t="s">
        <v>105</v>
      </c>
      <c r="CB5" s="3" t="s">
        <v>105</v>
      </c>
      <c r="CC5" s="3" t="s">
        <v>105</v>
      </c>
      <c r="CD5" s="3" t="s">
        <v>105</v>
      </c>
      <c r="CE5" s="3" t="s">
        <v>105</v>
      </c>
      <c r="CF5" s="3" t="s">
        <v>105</v>
      </c>
      <c r="CG5" s="3" t="s">
        <v>105</v>
      </c>
      <c r="CH5" s="3" t="s">
        <v>105</v>
      </c>
      <c r="CI5" s="3" t="s">
        <v>105</v>
      </c>
      <c r="CJ5" s="3" t="s">
        <v>105</v>
      </c>
      <c r="CK5" s="3" t="s">
        <v>105</v>
      </c>
      <c r="CL5" s="3" t="s">
        <v>105</v>
      </c>
      <c r="CM5" s="3" t="s">
        <v>105</v>
      </c>
      <c r="CN5" s="3" t="s">
        <v>105</v>
      </c>
      <c r="CO5" s="3" t="s">
        <v>105</v>
      </c>
      <c r="CP5" s="3" t="s">
        <v>105</v>
      </c>
      <c r="CQ5" s="3" t="s">
        <v>105</v>
      </c>
      <c r="CR5" s="3" t="s">
        <v>105</v>
      </c>
      <c r="CS5" s="3" t="s">
        <v>105</v>
      </c>
      <c r="CT5" s="3" t="s">
        <v>105</v>
      </c>
      <c r="CU5" s="3" t="s">
        <v>105</v>
      </c>
      <c r="CV5" s="3" t="s">
        <v>105</v>
      </c>
      <c r="CW5" s="3" t="s">
        <v>105</v>
      </c>
      <c r="CX5" s="3" t="s">
        <v>105</v>
      </c>
      <c r="CY5" s="3" t="s">
        <v>105</v>
      </c>
    </row>
    <row r="6" spans="1:103">
      <c r="A6" s="3">
        <v>2</v>
      </c>
      <c r="B6" s="3">
        <v>12194</v>
      </c>
      <c r="C6" s="3" t="s">
        <v>105</v>
      </c>
      <c r="D6" s="3" t="s">
        <v>105</v>
      </c>
      <c r="E6" s="3" t="s">
        <v>106</v>
      </c>
      <c r="F6" s="3" t="s">
        <v>106</v>
      </c>
      <c r="G6" s="3" t="s">
        <v>106</v>
      </c>
      <c r="H6" s="3" t="s">
        <v>106</v>
      </c>
      <c r="I6" s="3" t="s">
        <v>106</v>
      </c>
      <c r="J6" s="3" t="s">
        <v>106</v>
      </c>
      <c r="K6" s="3" t="s">
        <v>106</v>
      </c>
      <c r="L6" s="3" t="s">
        <v>106</v>
      </c>
      <c r="M6" s="3" t="s">
        <v>105</v>
      </c>
      <c r="N6" s="3" t="s">
        <v>105</v>
      </c>
      <c r="O6" s="3" t="s">
        <v>105</v>
      </c>
      <c r="P6" s="3" t="s">
        <v>107</v>
      </c>
      <c r="Q6" s="3" t="s">
        <v>107</v>
      </c>
      <c r="R6" s="3" t="s">
        <v>105</v>
      </c>
      <c r="S6" s="3" t="s">
        <v>107</v>
      </c>
      <c r="T6" s="3" t="s">
        <v>107</v>
      </c>
      <c r="U6" s="3" t="s">
        <v>105</v>
      </c>
      <c r="V6" s="3" t="s">
        <v>107</v>
      </c>
      <c r="W6" s="3" t="s">
        <v>107</v>
      </c>
      <c r="X6" s="3" t="s">
        <v>105</v>
      </c>
      <c r="Y6" s="3" t="s">
        <v>107</v>
      </c>
      <c r="Z6" s="3" t="s">
        <v>107</v>
      </c>
      <c r="AA6" s="3" t="s">
        <v>105</v>
      </c>
      <c r="AB6" s="3" t="s">
        <v>105</v>
      </c>
      <c r="AC6" s="3" t="s">
        <v>105</v>
      </c>
      <c r="AD6" s="3" t="s">
        <v>105</v>
      </c>
      <c r="AE6" s="3" t="s">
        <v>105</v>
      </c>
      <c r="AF6" s="3" t="s">
        <v>105</v>
      </c>
      <c r="AG6" s="3" t="s">
        <v>105</v>
      </c>
      <c r="AH6" s="3" t="s">
        <v>105</v>
      </c>
      <c r="AI6" s="3" t="s">
        <v>105</v>
      </c>
      <c r="AJ6" s="3" t="s">
        <v>105</v>
      </c>
      <c r="AK6" s="3" t="s">
        <v>105</v>
      </c>
      <c r="AL6" s="3" t="s">
        <v>105</v>
      </c>
      <c r="AM6" s="3" t="s">
        <v>105</v>
      </c>
      <c r="AN6" s="3" t="s">
        <v>105</v>
      </c>
      <c r="AO6" s="3" t="s">
        <v>105</v>
      </c>
      <c r="AP6" s="3" t="s">
        <v>105</v>
      </c>
      <c r="AQ6" s="3" t="s">
        <v>105</v>
      </c>
      <c r="AR6" s="3" t="s">
        <v>105</v>
      </c>
      <c r="AS6" s="3" t="s">
        <v>105</v>
      </c>
      <c r="AT6" s="3" t="s">
        <v>105</v>
      </c>
      <c r="AU6" s="3" t="s">
        <v>105</v>
      </c>
      <c r="AV6" s="3" t="s">
        <v>105</v>
      </c>
      <c r="AW6" s="3" t="s">
        <v>105</v>
      </c>
      <c r="AX6" s="3" t="s">
        <v>105</v>
      </c>
      <c r="AY6" s="3" t="s">
        <v>105</v>
      </c>
      <c r="AZ6" s="3" t="s">
        <v>105</v>
      </c>
      <c r="BA6" s="3" t="s">
        <v>105</v>
      </c>
      <c r="BB6" s="3" t="s">
        <v>105</v>
      </c>
      <c r="BC6" s="3" t="s">
        <v>105</v>
      </c>
      <c r="BD6" s="3" t="s">
        <v>105</v>
      </c>
      <c r="BE6" s="3" t="s">
        <v>105</v>
      </c>
      <c r="BF6" s="3" t="s">
        <v>105</v>
      </c>
      <c r="BG6" s="3" t="s">
        <v>105</v>
      </c>
      <c r="BH6" s="3" t="s">
        <v>105</v>
      </c>
      <c r="BI6" s="3" t="s">
        <v>105</v>
      </c>
      <c r="BJ6" s="3" t="s">
        <v>105</v>
      </c>
      <c r="BK6" s="3" t="s">
        <v>105</v>
      </c>
      <c r="BL6" s="3" t="s">
        <v>105</v>
      </c>
      <c r="BM6" s="3" t="s">
        <v>105</v>
      </c>
      <c r="BN6" s="3" t="s">
        <v>105</v>
      </c>
      <c r="BO6" s="3" t="s">
        <v>105</v>
      </c>
      <c r="BP6" s="3" t="s">
        <v>105</v>
      </c>
      <c r="BQ6" s="3" t="s">
        <v>105</v>
      </c>
      <c r="BR6" s="3" t="s">
        <v>105</v>
      </c>
      <c r="BS6" s="3" t="s">
        <v>105</v>
      </c>
      <c r="BT6" s="3" t="s">
        <v>105</v>
      </c>
      <c r="BU6" s="3" t="s">
        <v>105</v>
      </c>
      <c r="BV6" s="3" t="s">
        <v>105</v>
      </c>
      <c r="BW6" s="3" t="s">
        <v>105</v>
      </c>
      <c r="BX6" s="3" t="s">
        <v>105</v>
      </c>
      <c r="BY6" s="3" t="s">
        <v>105</v>
      </c>
      <c r="BZ6" s="3" t="s">
        <v>105</v>
      </c>
      <c r="CA6" s="3" t="s">
        <v>105</v>
      </c>
      <c r="CB6" s="3" t="s">
        <v>105</v>
      </c>
      <c r="CC6" s="3" t="s">
        <v>105</v>
      </c>
      <c r="CD6" s="3" t="s">
        <v>105</v>
      </c>
      <c r="CE6" s="3" t="s">
        <v>105</v>
      </c>
      <c r="CF6" s="3" t="s">
        <v>105</v>
      </c>
      <c r="CG6" s="3" t="s">
        <v>105</v>
      </c>
      <c r="CH6" s="3" t="s">
        <v>105</v>
      </c>
      <c r="CI6" s="3" t="s">
        <v>105</v>
      </c>
      <c r="CJ6" s="3" t="s">
        <v>105</v>
      </c>
      <c r="CK6" s="3" t="s">
        <v>105</v>
      </c>
      <c r="CL6" s="3" t="s">
        <v>105</v>
      </c>
      <c r="CM6" s="3" t="s">
        <v>105</v>
      </c>
      <c r="CN6" s="3" t="s">
        <v>105</v>
      </c>
      <c r="CO6" s="3" t="s">
        <v>105</v>
      </c>
      <c r="CP6" s="3" t="s">
        <v>105</v>
      </c>
      <c r="CQ6" s="3" t="s">
        <v>105</v>
      </c>
      <c r="CR6" s="3" t="s">
        <v>105</v>
      </c>
      <c r="CS6" s="3" t="s">
        <v>105</v>
      </c>
      <c r="CT6" s="3" t="s">
        <v>105</v>
      </c>
      <c r="CU6" s="3" t="s">
        <v>105</v>
      </c>
      <c r="CV6" s="3" t="s">
        <v>105</v>
      </c>
      <c r="CW6" s="3" t="s">
        <v>105</v>
      </c>
      <c r="CX6" s="3" t="s">
        <v>105</v>
      </c>
      <c r="CY6" s="3" t="s">
        <v>105</v>
      </c>
    </row>
    <row r="7" spans="1:103">
      <c r="A7" s="3">
        <v>3</v>
      </c>
      <c r="B7" s="3">
        <v>12195</v>
      </c>
      <c r="C7" s="3" t="s">
        <v>105</v>
      </c>
      <c r="D7" s="3" t="s">
        <v>105</v>
      </c>
      <c r="E7" s="3" t="s">
        <v>105</v>
      </c>
      <c r="F7" s="3" t="s">
        <v>105</v>
      </c>
      <c r="G7" s="3" t="s">
        <v>105</v>
      </c>
      <c r="H7" s="3" t="s">
        <v>105</v>
      </c>
      <c r="I7" s="3" t="s">
        <v>105</v>
      </c>
      <c r="J7" s="3" t="s">
        <v>105</v>
      </c>
      <c r="K7" s="3" t="s">
        <v>105</v>
      </c>
      <c r="L7" s="3" t="s">
        <v>105</v>
      </c>
      <c r="M7" s="3" t="s">
        <v>105</v>
      </c>
      <c r="N7" s="3" t="s">
        <v>105</v>
      </c>
      <c r="O7" s="3" t="s">
        <v>105</v>
      </c>
      <c r="P7" s="3" t="s">
        <v>105</v>
      </c>
      <c r="Q7" s="3" t="s">
        <v>105</v>
      </c>
      <c r="R7" s="3" t="s">
        <v>105</v>
      </c>
      <c r="S7" s="3" t="s">
        <v>105</v>
      </c>
      <c r="T7" s="3" t="s">
        <v>105</v>
      </c>
      <c r="U7" s="3" t="s">
        <v>105</v>
      </c>
      <c r="V7" s="3" t="s">
        <v>105</v>
      </c>
      <c r="W7" s="3" t="s">
        <v>105</v>
      </c>
      <c r="X7" s="3" t="s">
        <v>105</v>
      </c>
      <c r="Y7" s="3" t="s">
        <v>105</v>
      </c>
      <c r="Z7" s="3" t="s">
        <v>105</v>
      </c>
      <c r="AA7" s="3" t="s">
        <v>105</v>
      </c>
      <c r="AB7" s="3" t="s">
        <v>105</v>
      </c>
      <c r="AC7" s="3" t="s">
        <v>105</v>
      </c>
      <c r="AD7" s="3" t="s">
        <v>105</v>
      </c>
      <c r="AE7" s="3" t="s">
        <v>105</v>
      </c>
      <c r="AF7" s="3" t="s">
        <v>105</v>
      </c>
      <c r="AG7" s="3" t="s">
        <v>105</v>
      </c>
      <c r="AH7" s="3" t="s">
        <v>105</v>
      </c>
      <c r="AI7" s="3" t="s">
        <v>105</v>
      </c>
      <c r="AJ7" s="3" t="s">
        <v>105</v>
      </c>
      <c r="AK7" s="3" t="s">
        <v>105</v>
      </c>
      <c r="AL7" s="3" t="s">
        <v>105</v>
      </c>
      <c r="AM7" s="3" t="s">
        <v>105</v>
      </c>
      <c r="AN7" s="3" t="s">
        <v>105</v>
      </c>
      <c r="AO7" s="3" t="s">
        <v>105</v>
      </c>
      <c r="AP7" s="3" t="s">
        <v>105</v>
      </c>
      <c r="AQ7" s="3" t="s">
        <v>105</v>
      </c>
      <c r="AR7" s="3" t="s">
        <v>105</v>
      </c>
      <c r="AS7" s="3" t="s">
        <v>105</v>
      </c>
      <c r="AT7" s="3" t="s">
        <v>105</v>
      </c>
      <c r="AU7" s="3" t="s">
        <v>105</v>
      </c>
      <c r="AV7" s="3" t="s">
        <v>105</v>
      </c>
      <c r="AW7" s="3" t="s">
        <v>105</v>
      </c>
      <c r="AX7" s="3" t="s">
        <v>105</v>
      </c>
      <c r="AY7" s="3" t="s">
        <v>105</v>
      </c>
      <c r="AZ7" s="3" t="s">
        <v>105</v>
      </c>
      <c r="BA7" s="3" t="s">
        <v>105</v>
      </c>
      <c r="BB7" s="3" t="s">
        <v>105</v>
      </c>
      <c r="BC7" s="3" t="s">
        <v>105</v>
      </c>
      <c r="BD7" s="3" t="s">
        <v>105</v>
      </c>
      <c r="BE7" s="3" t="s">
        <v>105</v>
      </c>
      <c r="BF7" s="3" t="s">
        <v>105</v>
      </c>
      <c r="BG7" s="3" t="s">
        <v>105</v>
      </c>
      <c r="BH7" s="3" t="s">
        <v>105</v>
      </c>
      <c r="BI7" s="3" t="s">
        <v>105</v>
      </c>
      <c r="BJ7" s="3" t="s">
        <v>105</v>
      </c>
      <c r="BK7" s="3" t="s">
        <v>105</v>
      </c>
      <c r="BL7" s="3" t="s">
        <v>105</v>
      </c>
      <c r="BM7" s="3" t="s">
        <v>105</v>
      </c>
      <c r="BN7" s="3" t="s">
        <v>105</v>
      </c>
      <c r="BO7" s="3" t="s">
        <v>105</v>
      </c>
      <c r="BP7" s="3" t="s">
        <v>105</v>
      </c>
      <c r="BQ7" s="3" t="s">
        <v>105</v>
      </c>
      <c r="BR7" s="3" t="s">
        <v>105</v>
      </c>
      <c r="BS7" s="3" t="s">
        <v>105</v>
      </c>
      <c r="BT7" s="3" t="s">
        <v>105</v>
      </c>
      <c r="BU7" s="3" t="s">
        <v>105</v>
      </c>
      <c r="BV7" s="3" t="s">
        <v>105</v>
      </c>
      <c r="BW7" s="3" t="s">
        <v>105</v>
      </c>
      <c r="BX7" s="3" t="s">
        <v>105</v>
      </c>
      <c r="BY7" s="3" t="s">
        <v>105</v>
      </c>
      <c r="BZ7" s="3" t="s">
        <v>105</v>
      </c>
      <c r="CA7" s="3" t="s">
        <v>105</v>
      </c>
      <c r="CB7" s="3" t="s">
        <v>105</v>
      </c>
      <c r="CC7" s="3" t="s">
        <v>105</v>
      </c>
      <c r="CD7" s="3" t="s">
        <v>105</v>
      </c>
      <c r="CE7" s="3" t="s">
        <v>105</v>
      </c>
      <c r="CF7" s="3" t="s">
        <v>105</v>
      </c>
      <c r="CG7" s="3" t="s">
        <v>105</v>
      </c>
      <c r="CH7" s="3" t="s">
        <v>105</v>
      </c>
      <c r="CI7" s="3" t="s">
        <v>105</v>
      </c>
      <c r="CJ7" s="3" t="s">
        <v>105</v>
      </c>
      <c r="CK7" s="3" t="s">
        <v>105</v>
      </c>
      <c r="CL7" s="3" t="s">
        <v>105</v>
      </c>
      <c r="CM7" s="3" t="s">
        <v>105</v>
      </c>
      <c r="CN7" s="3" t="s">
        <v>105</v>
      </c>
      <c r="CO7" s="3" t="s">
        <v>105</v>
      </c>
      <c r="CP7" s="3" t="s">
        <v>105</v>
      </c>
      <c r="CQ7" s="3" t="s">
        <v>105</v>
      </c>
      <c r="CR7" s="3" t="s">
        <v>105</v>
      </c>
      <c r="CS7" s="3" t="s">
        <v>105</v>
      </c>
      <c r="CT7" s="3" t="s">
        <v>105</v>
      </c>
      <c r="CU7" s="3" t="s">
        <v>105</v>
      </c>
      <c r="CV7" s="3" t="s">
        <v>105</v>
      </c>
      <c r="CW7" s="3" t="s">
        <v>105</v>
      </c>
      <c r="CX7" s="3" t="s">
        <v>105</v>
      </c>
      <c r="CY7" s="3" t="s">
        <v>105</v>
      </c>
    </row>
    <row r="8" spans="1:103">
      <c r="A8" s="3">
        <v>4</v>
      </c>
      <c r="B8" s="3">
        <v>12196</v>
      </c>
      <c r="C8" s="3" t="s">
        <v>105</v>
      </c>
      <c r="D8" s="3" t="s">
        <v>105</v>
      </c>
      <c r="E8" s="3" t="s">
        <v>106</v>
      </c>
      <c r="F8" s="3" t="s">
        <v>106</v>
      </c>
      <c r="G8" s="3" t="s">
        <v>106</v>
      </c>
      <c r="H8" s="3" t="s">
        <v>106</v>
      </c>
      <c r="I8" s="3" t="s">
        <v>106</v>
      </c>
      <c r="J8" s="3" t="s">
        <v>106</v>
      </c>
      <c r="K8" s="3" t="s">
        <v>106</v>
      </c>
      <c r="L8" s="3" t="s">
        <v>106</v>
      </c>
      <c r="M8" s="3" t="s">
        <v>105</v>
      </c>
      <c r="N8" s="3" t="s">
        <v>105</v>
      </c>
      <c r="O8" s="3" t="s">
        <v>105</v>
      </c>
      <c r="P8" s="3" t="s">
        <v>107</v>
      </c>
      <c r="Q8" s="3" t="s">
        <v>107</v>
      </c>
      <c r="R8" s="3" t="s">
        <v>105</v>
      </c>
      <c r="S8" s="3" t="s">
        <v>107</v>
      </c>
      <c r="T8" s="3" t="s">
        <v>107</v>
      </c>
      <c r="U8" s="3" t="s">
        <v>105</v>
      </c>
      <c r="V8" s="3" t="s">
        <v>107</v>
      </c>
      <c r="W8" s="3" t="s">
        <v>107</v>
      </c>
      <c r="X8" s="3" t="s">
        <v>105</v>
      </c>
      <c r="Y8" s="3" t="s">
        <v>107</v>
      </c>
      <c r="Z8" s="3" t="s">
        <v>107</v>
      </c>
      <c r="AA8" s="3" t="s">
        <v>105</v>
      </c>
      <c r="AB8" s="3" t="s">
        <v>105</v>
      </c>
      <c r="AC8" s="3" t="s">
        <v>107</v>
      </c>
      <c r="AD8" s="3" t="s">
        <v>107</v>
      </c>
      <c r="AE8" s="3" t="s">
        <v>105</v>
      </c>
      <c r="AF8" s="3" t="s">
        <v>107</v>
      </c>
      <c r="AG8" s="3" t="s">
        <v>107</v>
      </c>
      <c r="AH8" s="3" t="s">
        <v>105</v>
      </c>
      <c r="AI8" s="3" t="s">
        <v>107</v>
      </c>
      <c r="AJ8" s="3" t="s">
        <v>107</v>
      </c>
      <c r="AK8" s="3" t="s">
        <v>105</v>
      </c>
      <c r="AL8" s="3" t="s">
        <v>107</v>
      </c>
      <c r="AM8" s="3" t="s">
        <v>107</v>
      </c>
      <c r="AN8" s="3" t="s">
        <v>105</v>
      </c>
      <c r="AO8" s="3" t="s">
        <v>105</v>
      </c>
      <c r="AP8" s="3" t="s">
        <v>105</v>
      </c>
      <c r="AQ8" s="3" t="s">
        <v>105</v>
      </c>
      <c r="AR8" s="3" t="s">
        <v>106</v>
      </c>
      <c r="AS8" s="3" t="s">
        <v>106</v>
      </c>
      <c r="AT8" s="3" t="s">
        <v>106</v>
      </c>
      <c r="AU8" s="3" t="s">
        <v>106</v>
      </c>
      <c r="AV8" s="3" t="s">
        <v>106</v>
      </c>
      <c r="AW8" s="3" t="s">
        <v>106</v>
      </c>
      <c r="AX8" s="3" t="s">
        <v>106</v>
      </c>
      <c r="AY8" s="3" t="s">
        <v>106</v>
      </c>
      <c r="AZ8" s="3" t="s">
        <v>106</v>
      </c>
      <c r="BA8" s="3" t="s">
        <v>106</v>
      </c>
      <c r="BB8" s="3" t="s">
        <v>106</v>
      </c>
      <c r="BC8" s="3" t="s">
        <v>106</v>
      </c>
      <c r="BD8" s="3" t="s">
        <v>106</v>
      </c>
      <c r="BE8" s="3" t="s">
        <v>106</v>
      </c>
      <c r="BF8" s="3" t="s">
        <v>105</v>
      </c>
      <c r="BG8" s="3" t="s">
        <v>105</v>
      </c>
      <c r="BH8" s="3" t="s">
        <v>107</v>
      </c>
      <c r="BI8" s="3" t="s">
        <v>107</v>
      </c>
      <c r="BJ8" s="3" t="s">
        <v>107</v>
      </c>
      <c r="BK8" s="3" t="s">
        <v>107</v>
      </c>
      <c r="BL8" s="3" t="s">
        <v>107</v>
      </c>
      <c r="BM8" s="3" t="s">
        <v>107</v>
      </c>
      <c r="BN8" s="3" t="s">
        <v>107</v>
      </c>
      <c r="BO8" s="3" t="s">
        <v>107</v>
      </c>
      <c r="BP8" s="3" t="s">
        <v>107</v>
      </c>
      <c r="BQ8" s="3" t="s">
        <v>107</v>
      </c>
      <c r="BR8" s="3" t="s">
        <v>107</v>
      </c>
      <c r="BS8" s="3" t="s">
        <v>105</v>
      </c>
      <c r="BT8" s="3" t="s">
        <v>105</v>
      </c>
      <c r="BU8" s="3" t="s">
        <v>105</v>
      </c>
      <c r="BV8" s="3" t="s">
        <v>106</v>
      </c>
      <c r="BW8" s="3" t="s">
        <v>106</v>
      </c>
      <c r="BX8" s="3" t="s">
        <v>106</v>
      </c>
      <c r="BY8" s="3" t="s">
        <v>106</v>
      </c>
      <c r="BZ8" s="3" t="s">
        <v>106</v>
      </c>
      <c r="CA8" s="3" t="s">
        <v>106</v>
      </c>
      <c r="CB8" s="3" t="s">
        <v>106</v>
      </c>
      <c r="CC8" s="3" t="s">
        <v>106</v>
      </c>
      <c r="CD8" s="3" t="s">
        <v>106</v>
      </c>
      <c r="CE8" s="3" t="s">
        <v>106</v>
      </c>
      <c r="CF8" s="3" t="s">
        <v>106</v>
      </c>
      <c r="CG8" s="3" t="s">
        <v>106</v>
      </c>
      <c r="CH8" s="3" t="s">
        <v>106</v>
      </c>
      <c r="CI8" s="3" t="s">
        <v>105</v>
      </c>
      <c r="CJ8" s="3" t="s">
        <v>105</v>
      </c>
      <c r="CK8" s="3" t="s">
        <v>107</v>
      </c>
      <c r="CL8" s="3" t="s">
        <v>108</v>
      </c>
      <c r="CM8" s="3" t="s">
        <v>108</v>
      </c>
      <c r="CN8" s="3" t="s">
        <v>107</v>
      </c>
      <c r="CO8" s="3" t="s">
        <v>107</v>
      </c>
      <c r="CP8" s="3" t="s">
        <v>107</v>
      </c>
      <c r="CQ8" s="3" t="s">
        <v>107</v>
      </c>
      <c r="CR8" s="3" t="s">
        <v>107</v>
      </c>
      <c r="CS8" s="3" t="s">
        <v>107</v>
      </c>
      <c r="CT8" s="3" t="s">
        <v>107</v>
      </c>
      <c r="CU8" s="3" t="s">
        <v>107</v>
      </c>
      <c r="CV8" s="3" t="s">
        <v>107</v>
      </c>
      <c r="CW8" s="3" t="s">
        <v>107</v>
      </c>
      <c r="CX8" s="3" t="s">
        <v>107</v>
      </c>
      <c r="CY8" s="3" t="s">
        <v>108</v>
      </c>
    </row>
    <row r="9" spans="1:103">
      <c r="A9" s="3">
        <v>5</v>
      </c>
      <c r="B9" s="3">
        <v>12197</v>
      </c>
      <c r="C9" s="3" t="s">
        <v>105</v>
      </c>
      <c r="D9" s="3" t="s">
        <v>105</v>
      </c>
      <c r="E9" s="3" t="s">
        <v>109</v>
      </c>
      <c r="F9" s="3" t="s">
        <v>109</v>
      </c>
      <c r="G9" s="3" t="s">
        <v>109</v>
      </c>
      <c r="H9" s="3" t="s">
        <v>109</v>
      </c>
      <c r="I9" s="3" t="s">
        <v>109</v>
      </c>
      <c r="J9" s="3" t="s">
        <v>108</v>
      </c>
      <c r="K9" s="3" t="s">
        <v>109</v>
      </c>
      <c r="L9" s="3" t="s">
        <v>109</v>
      </c>
      <c r="M9" s="3" t="s">
        <v>105</v>
      </c>
      <c r="N9" s="3" t="s">
        <v>105</v>
      </c>
      <c r="O9" s="3" t="s">
        <v>105</v>
      </c>
      <c r="P9" s="3" t="s">
        <v>107</v>
      </c>
      <c r="Q9" s="3" t="s">
        <v>107</v>
      </c>
      <c r="R9" s="3" t="s">
        <v>105</v>
      </c>
      <c r="S9" s="3" t="s">
        <v>107</v>
      </c>
      <c r="T9" s="3" t="s">
        <v>107</v>
      </c>
      <c r="U9" s="3" t="s">
        <v>105</v>
      </c>
      <c r="V9" s="3" t="s">
        <v>107</v>
      </c>
      <c r="W9" s="3" t="s">
        <v>107</v>
      </c>
      <c r="X9" s="3" t="s">
        <v>105</v>
      </c>
      <c r="Y9" s="3" t="s">
        <v>107</v>
      </c>
      <c r="Z9" s="3" t="s">
        <v>107</v>
      </c>
      <c r="AA9" s="3" t="s">
        <v>105</v>
      </c>
      <c r="AB9" s="3" t="s">
        <v>105</v>
      </c>
      <c r="AC9" s="3" t="s">
        <v>107</v>
      </c>
      <c r="AD9" s="3" t="s">
        <v>107</v>
      </c>
      <c r="AE9" s="3" t="s">
        <v>105</v>
      </c>
      <c r="AF9" s="3" t="s">
        <v>107</v>
      </c>
      <c r="AG9" s="3" t="s">
        <v>107</v>
      </c>
      <c r="AH9" s="3" t="s">
        <v>105</v>
      </c>
      <c r="AI9" s="3" t="s">
        <v>107</v>
      </c>
      <c r="AJ9" s="3" t="s">
        <v>107</v>
      </c>
      <c r="AK9" s="3" t="s">
        <v>105</v>
      </c>
      <c r="AL9" s="3" t="s">
        <v>107</v>
      </c>
      <c r="AM9" s="3" t="s">
        <v>107</v>
      </c>
      <c r="AN9" s="3" t="s">
        <v>105</v>
      </c>
      <c r="AO9" s="3" t="s">
        <v>105</v>
      </c>
      <c r="AP9" s="3" t="s">
        <v>105</v>
      </c>
      <c r="AQ9" s="3" t="s">
        <v>105</v>
      </c>
      <c r="AR9" s="3" t="s">
        <v>109</v>
      </c>
      <c r="AS9" s="3" t="s">
        <v>109</v>
      </c>
      <c r="AT9" s="3" t="s">
        <v>109</v>
      </c>
      <c r="AU9" s="3" t="s">
        <v>109</v>
      </c>
      <c r="AV9" s="3" t="s">
        <v>109</v>
      </c>
      <c r="AW9" s="3" t="s">
        <v>109</v>
      </c>
      <c r="AX9" s="3" t="s">
        <v>109</v>
      </c>
      <c r="AY9" s="3" t="s">
        <v>109</v>
      </c>
      <c r="AZ9" s="3" t="s">
        <v>109</v>
      </c>
      <c r="BA9" s="3" t="s">
        <v>109</v>
      </c>
      <c r="BB9" s="3" t="s">
        <v>109</v>
      </c>
      <c r="BC9" s="3" t="s">
        <v>109</v>
      </c>
      <c r="BD9" s="3" t="s">
        <v>109</v>
      </c>
      <c r="BE9" s="3" t="s">
        <v>109</v>
      </c>
      <c r="BF9" s="3" t="s">
        <v>105</v>
      </c>
      <c r="BG9" s="3" t="s">
        <v>105</v>
      </c>
      <c r="BH9" s="3" t="s">
        <v>107</v>
      </c>
      <c r="BI9" s="3" t="s">
        <v>107</v>
      </c>
      <c r="BJ9" s="3" t="s">
        <v>107</v>
      </c>
      <c r="BK9" s="3" t="s">
        <v>107</v>
      </c>
      <c r="BL9" s="3" t="s">
        <v>107</v>
      </c>
      <c r="BM9" s="3" t="s">
        <v>107</v>
      </c>
      <c r="BN9" s="3" t="s">
        <v>107</v>
      </c>
      <c r="BO9" s="3" t="s">
        <v>107</v>
      </c>
      <c r="BP9" s="3" t="s">
        <v>107</v>
      </c>
      <c r="BQ9" s="3" t="s">
        <v>107</v>
      </c>
      <c r="BR9" s="3" t="s">
        <v>107</v>
      </c>
      <c r="BS9" s="3" t="s">
        <v>105</v>
      </c>
      <c r="BT9" s="3" t="s">
        <v>105</v>
      </c>
      <c r="BU9" s="3" t="s">
        <v>105</v>
      </c>
      <c r="BV9" s="3" t="s">
        <v>109</v>
      </c>
      <c r="BW9" s="3" t="s">
        <v>109</v>
      </c>
      <c r="BX9" s="3" t="s">
        <v>109</v>
      </c>
      <c r="BY9" s="3" t="s">
        <v>109</v>
      </c>
      <c r="BZ9" s="3" t="s">
        <v>109</v>
      </c>
      <c r="CA9" s="3" t="s">
        <v>109</v>
      </c>
      <c r="CB9" s="3" t="s">
        <v>109</v>
      </c>
      <c r="CC9" s="3" t="s">
        <v>109</v>
      </c>
      <c r="CD9" s="3" t="s">
        <v>109</v>
      </c>
      <c r="CE9" s="3" t="s">
        <v>109</v>
      </c>
      <c r="CF9" s="3" t="s">
        <v>109</v>
      </c>
      <c r="CG9" s="3" t="s">
        <v>109</v>
      </c>
      <c r="CH9" s="3" t="s">
        <v>109</v>
      </c>
      <c r="CI9" s="3" t="s">
        <v>105</v>
      </c>
      <c r="CJ9" s="3" t="s">
        <v>105</v>
      </c>
      <c r="CK9" s="3" t="s">
        <v>108</v>
      </c>
      <c r="CL9" s="3" t="s">
        <v>108</v>
      </c>
      <c r="CM9" s="3" t="s">
        <v>108</v>
      </c>
      <c r="CN9" s="3" t="s">
        <v>108</v>
      </c>
      <c r="CO9" s="3" t="s">
        <v>108</v>
      </c>
      <c r="CP9" s="3" t="s">
        <v>108</v>
      </c>
      <c r="CQ9" s="3" t="s">
        <v>108</v>
      </c>
      <c r="CR9" s="3" t="s">
        <v>108</v>
      </c>
      <c r="CS9" s="3" t="s">
        <v>108</v>
      </c>
      <c r="CT9" s="3" t="s">
        <v>108</v>
      </c>
      <c r="CU9" s="3" t="s">
        <v>108</v>
      </c>
      <c r="CV9" s="3" t="s">
        <v>108</v>
      </c>
      <c r="CW9" s="3" t="s">
        <v>108</v>
      </c>
      <c r="CX9" s="3" t="s">
        <v>108</v>
      </c>
      <c r="CY9" s="3" t="s">
        <v>108</v>
      </c>
    </row>
    <row r="10" spans="1:103">
      <c r="A10" s="3">
        <v>6</v>
      </c>
      <c r="B10" s="3">
        <v>12203</v>
      </c>
      <c r="C10" s="3" t="s">
        <v>105</v>
      </c>
      <c r="D10" s="3" t="s">
        <v>105</v>
      </c>
      <c r="E10" s="3" t="s">
        <v>106</v>
      </c>
      <c r="F10" s="3" t="s">
        <v>109</v>
      </c>
      <c r="G10" s="3" t="s">
        <v>109</v>
      </c>
      <c r="H10" s="3" t="s">
        <v>109</v>
      </c>
      <c r="I10" s="3" t="s">
        <v>109</v>
      </c>
      <c r="J10" s="3" t="s">
        <v>109</v>
      </c>
      <c r="K10" s="3" t="s">
        <v>109</v>
      </c>
      <c r="L10" s="3" t="s">
        <v>106</v>
      </c>
      <c r="M10" s="3" t="s">
        <v>105</v>
      </c>
      <c r="N10" s="3" t="s">
        <v>105</v>
      </c>
      <c r="O10" s="3" t="s">
        <v>105</v>
      </c>
      <c r="P10" s="3" t="s">
        <v>107</v>
      </c>
      <c r="Q10" s="3" t="s">
        <v>107</v>
      </c>
      <c r="R10" s="3" t="s">
        <v>105</v>
      </c>
      <c r="S10" s="3" t="s">
        <v>107</v>
      </c>
      <c r="T10" s="3" t="s">
        <v>107</v>
      </c>
      <c r="U10" s="3" t="s">
        <v>105</v>
      </c>
      <c r="V10" s="3" t="s">
        <v>107</v>
      </c>
      <c r="W10" s="3" t="s">
        <v>107</v>
      </c>
      <c r="X10" s="3" t="s">
        <v>105</v>
      </c>
      <c r="Y10" s="3" t="s">
        <v>107</v>
      </c>
      <c r="Z10" s="3" t="s">
        <v>107</v>
      </c>
      <c r="AA10" s="3" t="s">
        <v>105</v>
      </c>
      <c r="AB10" s="3" t="s">
        <v>105</v>
      </c>
      <c r="AC10" s="3" t="s">
        <v>107</v>
      </c>
      <c r="AD10" s="3" t="s">
        <v>107</v>
      </c>
      <c r="AE10" s="3" t="s">
        <v>105</v>
      </c>
      <c r="AF10" s="3" t="s">
        <v>107</v>
      </c>
      <c r="AG10" s="3" t="s">
        <v>107</v>
      </c>
      <c r="AH10" s="3" t="s">
        <v>105</v>
      </c>
      <c r="AI10" s="3" t="s">
        <v>107</v>
      </c>
      <c r="AJ10" s="3" t="s">
        <v>107</v>
      </c>
      <c r="AK10" s="3" t="s">
        <v>105</v>
      </c>
      <c r="AL10" s="3" t="s">
        <v>107</v>
      </c>
      <c r="AM10" s="3" t="s">
        <v>107</v>
      </c>
      <c r="AN10" s="3" t="s">
        <v>110</v>
      </c>
      <c r="AO10" s="3" t="s">
        <v>105</v>
      </c>
      <c r="AP10" s="3" t="s">
        <v>105</v>
      </c>
      <c r="AQ10" s="3" t="s">
        <v>105</v>
      </c>
      <c r="AR10" s="3" t="s">
        <v>106</v>
      </c>
      <c r="AS10" s="3" t="s">
        <v>106</v>
      </c>
      <c r="AT10" s="3" t="s">
        <v>109</v>
      </c>
      <c r="AU10" s="3" t="s">
        <v>109</v>
      </c>
      <c r="AV10" s="3" t="s">
        <v>109</v>
      </c>
      <c r="AW10" s="3" t="s">
        <v>106</v>
      </c>
      <c r="AX10" s="3" t="s">
        <v>106</v>
      </c>
      <c r="AY10" s="3" t="s">
        <v>109</v>
      </c>
      <c r="AZ10" s="3" t="s">
        <v>109</v>
      </c>
      <c r="BA10" s="3" t="s">
        <v>106</v>
      </c>
      <c r="BB10" s="3" t="s">
        <v>109</v>
      </c>
      <c r="BC10" s="3" t="s">
        <v>109</v>
      </c>
      <c r="BD10" s="3" t="s">
        <v>106</v>
      </c>
      <c r="BE10" s="3" t="s">
        <v>106</v>
      </c>
      <c r="BF10" s="3" t="s">
        <v>105</v>
      </c>
      <c r="BG10" s="3" t="s">
        <v>105</v>
      </c>
      <c r="BH10" s="3" t="s">
        <v>107</v>
      </c>
      <c r="BI10" s="3" t="s">
        <v>107</v>
      </c>
      <c r="BJ10" s="3" t="s">
        <v>107</v>
      </c>
      <c r="BK10" s="3" t="s">
        <v>107</v>
      </c>
      <c r="BL10" s="3" t="s">
        <v>107</v>
      </c>
      <c r="BM10" s="3" t="s">
        <v>107</v>
      </c>
      <c r="BN10" s="3" t="s">
        <v>107</v>
      </c>
      <c r="BO10" s="3" t="s">
        <v>107</v>
      </c>
      <c r="BP10" s="3" t="s">
        <v>107</v>
      </c>
      <c r="BQ10" s="3" t="s">
        <v>107</v>
      </c>
      <c r="BR10" s="3" t="s">
        <v>107</v>
      </c>
      <c r="BS10" s="3" t="s">
        <v>105</v>
      </c>
      <c r="BT10" s="3" t="s">
        <v>105</v>
      </c>
      <c r="BU10" s="3" t="s">
        <v>105</v>
      </c>
      <c r="BV10" s="3" t="s">
        <v>105</v>
      </c>
      <c r="BW10" s="3" t="s">
        <v>105</v>
      </c>
      <c r="BX10" s="3" t="s">
        <v>105</v>
      </c>
      <c r="BY10" s="3" t="s">
        <v>105</v>
      </c>
      <c r="BZ10" s="3" t="s">
        <v>105</v>
      </c>
      <c r="CA10" s="3" t="s">
        <v>105</v>
      </c>
      <c r="CB10" s="3" t="s">
        <v>105</v>
      </c>
      <c r="CC10" s="3" t="s">
        <v>105</v>
      </c>
      <c r="CD10" s="3" t="s">
        <v>105</v>
      </c>
      <c r="CE10" s="3" t="s">
        <v>105</v>
      </c>
      <c r="CF10" s="3" t="s">
        <v>105</v>
      </c>
      <c r="CG10" s="3" t="s">
        <v>105</v>
      </c>
      <c r="CH10" s="3" t="s">
        <v>105</v>
      </c>
      <c r="CI10" s="3" t="s">
        <v>105</v>
      </c>
      <c r="CJ10" s="3" t="s">
        <v>105</v>
      </c>
      <c r="CK10" s="3" t="s">
        <v>105</v>
      </c>
      <c r="CL10" s="3" t="s">
        <v>105</v>
      </c>
      <c r="CM10" s="3" t="s">
        <v>105</v>
      </c>
      <c r="CN10" s="3" t="s">
        <v>105</v>
      </c>
      <c r="CO10" s="3" t="s">
        <v>105</v>
      </c>
      <c r="CP10" s="3" t="s">
        <v>105</v>
      </c>
      <c r="CQ10" s="3" t="s">
        <v>105</v>
      </c>
      <c r="CR10" s="3" t="s">
        <v>105</v>
      </c>
      <c r="CS10" s="3" t="s">
        <v>105</v>
      </c>
      <c r="CT10" s="3" t="s">
        <v>105</v>
      </c>
      <c r="CU10" s="3" t="s">
        <v>105</v>
      </c>
      <c r="CV10" s="3" t="s">
        <v>105</v>
      </c>
      <c r="CW10" s="3" t="s">
        <v>105</v>
      </c>
      <c r="CX10" s="3" t="s">
        <v>105</v>
      </c>
      <c r="CY10" s="3" t="s">
        <v>105</v>
      </c>
    </row>
    <row r="11" spans="1:103">
      <c r="A11" s="3">
        <v>7</v>
      </c>
      <c r="B11" s="3">
        <v>12217</v>
      </c>
      <c r="C11" s="3" t="s">
        <v>105</v>
      </c>
      <c r="D11" s="3" t="s">
        <v>105</v>
      </c>
      <c r="E11" s="3" t="s">
        <v>106</v>
      </c>
      <c r="F11" s="3" t="s">
        <v>106</v>
      </c>
      <c r="G11" s="3" t="s">
        <v>106</v>
      </c>
      <c r="H11" s="3" t="s">
        <v>109</v>
      </c>
      <c r="I11" s="3" t="s">
        <v>106</v>
      </c>
      <c r="J11" s="3" t="s">
        <v>109</v>
      </c>
      <c r="K11" s="3" t="s">
        <v>106</v>
      </c>
      <c r="L11" s="3" t="s">
        <v>106</v>
      </c>
      <c r="M11" s="3" t="s">
        <v>105</v>
      </c>
      <c r="N11" s="3" t="s">
        <v>105</v>
      </c>
      <c r="O11" s="3" t="s">
        <v>105</v>
      </c>
      <c r="P11" s="3" t="s">
        <v>107</v>
      </c>
      <c r="Q11" s="3" t="s">
        <v>107</v>
      </c>
      <c r="R11" s="3" t="s">
        <v>105</v>
      </c>
      <c r="S11" s="3" t="s">
        <v>107</v>
      </c>
      <c r="T11" s="3" t="s">
        <v>107</v>
      </c>
      <c r="U11" s="3" t="s">
        <v>105</v>
      </c>
      <c r="V11" s="3" t="s">
        <v>107</v>
      </c>
      <c r="W11" s="3" t="s">
        <v>107</v>
      </c>
      <c r="X11" s="3" t="s">
        <v>105</v>
      </c>
      <c r="Y11" s="3" t="s">
        <v>107</v>
      </c>
      <c r="Z11" s="3" t="s">
        <v>107</v>
      </c>
      <c r="AA11" s="3" t="s">
        <v>105</v>
      </c>
      <c r="AB11" s="3" t="s">
        <v>105</v>
      </c>
      <c r="AC11" s="3" t="s">
        <v>107</v>
      </c>
      <c r="AD11" s="3" t="s">
        <v>107</v>
      </c>
      <c r="AE11" s="3" t="s">
        <v>105</v>
      </c>
      <c r="AF11" s="3" t="s">
        <v>107</v>
      </c>
      <c r="AG11" s="3" t="s">
        <v>107</v>
      </c>
      <c r="AH11" s="3" t="s">
        <v>105</v>
      </c>
      <c r="AI11" s="3" t="s">
        <v>107</v>
      </c>
      <c r="AJ11" s="3" t="s">
        <v>107</v>
      </c>
      <c r="AK11" s="3" t="s">
        <v>105</v>
      </c>
      <c r="AL11" s="3" t="s">
        <v>107</v>
      </c>
      <c r="AM11" s="3" t="s">
        <v>107</v>
      </c>
      <c r="AN11" s="3" t="s">
        <v>111</v>
      </c>
      <c r="AO11" s="3" t="s">
        <v>105</v>
      </c>
      <c r="AP11" s="3" t="s">
        <v>105</v>
      </c>
      <c r="AQ11" s="3" t="s">
        <v>105</v>
      </c>
      <c r="AR11" s="3" t="s">
        <v>106</v>
      </c>
      <c r="AS11" s="3" t="s">
        <v>106</v>
      </c>
      <c r="AT11" s="3" t="s">
        <v>106</v>
      </c>
      <c r="AU11" s="3" t="s">
        <v>106</v>
      </c>
      <c r="AV11" s="3" t="s">
        <v>106</v>
      </c>
      <c r="AW11" s="3" t="s">
        <v>106</v>
      </c>
      <c r="AX11" s="3" t="s">
        <v>106</v>
      </c>
      <c r="AY11" s="3" t="s">
        <v>106</v>
      </c>
      <c r="AZ11" s="3" t="s">
        <v>106</v>
      </c>
      <c r="BA11" s="3" t="s">
        <v>106</v>
      </c>
      <c r="BB11" s="3" t="s">
        <v>106</v>
      </c>
      <c r="BC11" s="3" t="s">
        <v>106</v>
      </c>
      <c r="BD11" s="3" t="s">
        <v>106</v>
      </c>
      <c r="BE11" s="3" t="s">
        <v>106</v>
      </c>
      <c r="BF11" s="3" t="s">
        <v>105</v>
      </c>
      <c r="BG11" s="3" t="s">
        <v>105</v>
      </c>
      <c r="BH11" s="3" t="s">
        <v>107</v>
      </c>
      <c r="BI11" s="3" t="s">
        <v>107</v>
      </c>
      <c r="BJ11" s="3" t="s">
        <v>107</v>
      </c>
      <c r="BK11" s="3" t="s">
        <v>107</v>
      </c>
      <c r="BL11" s="3" t="s">
        <v>107</v>
      </c>
      <c r="BM11" s="3" t="s">
        <v>107</v>
      </c>
      <c r="BN11" s="3" t="s">
        <v>107</v>
      </c>
      <c r="BO11" s="3" t="s">
        <v>107</v>
      </c>
      <c r="BP11" s="3" t="s">
        <v>107</v>
      </c>
      <c r="BQ11" s="3" t="s">
        <v>107</v>
      </c>
      <c r="BR11" s="3" t="s">
        <v>107</v>
      </c>
      <c r="BS11" s="3" t="s">
        <v>105</v>
      </c>
      <c r="BT11" s="3" t="s">
        <v>105</v>
      </c>
      <c r="BU11" s="3" t="s">
        <v>105</v>
      </c>
      <c r="BV11" s="3" t="s">
        <v>106</v>
      </c>
      <c r="BW11" s="3" t="s">
        <v>106</v>
      </c>
      <c r="BX11" s="3" t="s">
        <v>106</v>
      </c>
      <c r="BY11" s="3" t="s">
        <v>106</v>
      </c>
      <c r="BZ11" s="3" t="s">
        <v>106</v>
      </c>
      <c r="CA11" s="3" t="s">
        <v>106</v>
      </c>
      <c r="CB11" s="3" t="s">
        <v>106</v>
      </c>
      <c r="CC11" s="3" t="s">
        <v>106</v>
      </c>
      <c r="CD11" s="3" t="s">
        <v>106</v>
      </c>
      <c r="CE11" s="3" t="s">
        <v>106</v>
      </c>
      <c r="CF11" s="3" t="s">
        <v>106</v>
      </c>
      <c r="CG11" s="3" t="s">
        <v>106</v>
      </c>
      <c r="CH11" s="3" t="s">
        <v>106</v>
      </c>
      <c r="CI11" s="3" t="s">
        <v>105</v>
      </c>
      <c r="CJ11" s="3" t="s">
        <v>105</v>
      </c>
      <c r="CK11" s="3" t="s">
        <v>108</v>
      </c>
      <c r="CL11" s="3" t="s">
        <v>108</v>
      </c>
      <c r="CM11" s="3" t="s">
        <v>108</v>
      </c>
      <c r="CN11" s="3" t="s">
        <v>107</v>
      </c>
      <c r="CO11" s="3" t="s">
        <v>107</v>
      </c>
      <c r="CP11" s="3" t="s">
        <v>107</v>
      </c>
      <c r="CQ11" s="3" t="s">
        <v>107</v>
      </c>
      <c r="CR11" s="3" t="s">
        <v>107</v>
      </c>
      <c r="CS11" s="3" t="s">
        <v>107</v>
      </c>
      <c r="CT11" s="3" t="s">
        <v>108</v>
      </c>
      <c r="CU11" s="3" t="s">
        <v>107</v>
      </c>
      <c r="CV11" s="3" t="s">
        <v>108</v>
      </c>
      <c r="CW11" s="3" t="s">
        <v>108</v>
      </c>
      <c r="CX11" s="3" t="s">
        <v>108</v>
      </c>
      <c r="CY11" s="3" t="s">
        <v>108</v>
      </c>
    </row>
    <row r="12" spans="1:103">
      <c r="A12" s="3">
        <v>8</v>
      </c>
      <c r="B12" s="3">
        <v>12240</v>
      </c>
      <c r="C12" s="3" t="s">
        <v>105</v>
      </c>
      <c r="D12" s="3" t="s">
        <v>105</v>
      </c>
      <c r="E12" s="3" t="s">
        <v>106</v>
      </c>
      <c r="F12" s="3" t="s">
        <v>109</v>
      </c>
      <c r="G12" s="3" t="s">
        <v>106</v>
      </c>
      <c r="H12" s="3" t="s">
        <v>109</v>
      </c>
      <c r="I12" s="3" t="s">
        <v>109</v>
      </c>
      <c r="J12" s="3" t="s">
        <v>106</v>
      </c>
      <c r="K12" s="3" t="s">
        <v>106</v>
      </c>
      <c r="L12" s="3" t="s">
        <v>109</v>
      </c>
      <c r="M12" s="3" t="s">
        <v>105</v>
      </c>
      <c r="N12" s="3" t="s">
        <v>105</v>
      </c>
      <c r="O12" s="3" t="s">
        <v>105</v>
      </c>
      <c r="P12" s="3" t="s">
        <v>107</v>
      </c>
      <c r="Q12" s="3" t="s">
        <v>107</v>
      </c>
      <c r="R12" s="3" t="s">
        <v>105</v>
      </c>
      <c r="S12" s="3" t="s">
        <v>107</v>
      </c>
      <c r="T12" s="3" t="s">
        <v>107</v>
      </c>
      <c r="U12" s="3" t="s">
        <v>105</v>
      </c>
      <c r="V12" s="3" t="s">
        <v>107</v>
      </c>
      <c r="W12" s="3" t="s">
        <v>107</v>
      </c>
      <c r="X12" s="3" t="s">
        <v>105</v>
      </c>
      <c r="Y12" s="3" t="s">
        <v>107</v>
      </c>
      <c r="Z12" s="3" t="s">
        <v>107</v>
      </c>
      <c r="AA12" s="3" t="s">
        <v>105</v>
      </c>
      <c r="AB12" s="3" t="s">
        <v>105</v>
      </c>
      <c r="AC12" s="3" t="s">
        <v>107</v>
      </c>
      <c r="AD12" s="3" t="s">
        <v>107</v>
      </c>
      <c r="AE12" s="3" t="s">
        <v>105</v>
      </c>
      <c r="AF12" s="3" t="s">
        <v>107</v>
      </c>
      <c r="AG12" s="3" t="s">
        <v>107</v>
      </c>
      <c r="AH12" s="3" t="s">
        <v>105</v>
      </c>
      <c r="AI12" s="3" t="s">
        <v>107</v>
      </c>
      <c r="AJ12" s="3" t="s">
        <v>107</v>
      </c>
      <c r="AK12" s="3" t="s">
        <v>105</v>
      </c>
      <c r="AL12" s="3" t="s">
        <v>107</v>
      </c>
      <c r="AM12" s="3" t="s">
        <v>107</v>
      </c>
      <c r="AN12" s="3" t="s">
        <v>105</v>
      </c>
      <c r="AO12" s="3" t="s">
        <v>105</v>
      </c>
      <c r="AP12" s="3" t="s">
        <v>105</v>
      </c>
      <c r="AQ12" s="3" t="s">
        <v>105</v>
      </c>
      <c r="AR12" s="3" t="s">
        <v>109</v>
      </c>
      <c r="AS12" s="3" t="s">
        <v>106</v>
      </c>
      <c r="AT12" s="3" t="s">
        <v>109</v>
      </c>
      <c r="AU12" s="3" t="s">
        <v>109</v>
      </c>
      <c r="AV12" s="3" t="s">
        <v>109</v>
      </c>
      <c r="AW12" s="3" t="s">
        <v>106</v>
      </c>
      <c r="AX12" s="3" t="s">
        <v>109</v>
      </c>
      <c r="AY12" s="3" t="s">
        <v>109</v>
      </c>
      <c r="AZ12" s="3" t="s">
        <v>109</v>
      </c>
      <c r="BA12" s="3" t="s">
        <v>106</v>
      </c>
      <c r="BB12" s="3" t="s">
        <v>109</v>
      </c>
      <c r="BC12" s="3" t="s">
        <v>106</v>
      </c>
      <c r="BD12" s="3" t="s">
        <v>106</v>
      </c>
      <c r="BE12" s="3" t="s">
        <v>109</v>
      </c>
      <c r="BF12" s="3" t="s">
        <v>105</v>
      </c>
      <c r="BG12" s="3" t="s">
        <v>105</v>
      </c>
      <c r="BH12" s="3" t="s">
        <v>107</v>
      </c>
      <c r="BI12" s="3" t="s">
        <v>107</v>
      </c>
      <c r="BJ12" s="3" t="s">
        <v>107</v>
      </c>
      <c r="BK12" s="3" t="s">
        <v>107</v>
      </c>
      <c r="BL12" s="3" t="s">
        <v>107</v>
      </c>
      <c r="BM12" s="3" t="s">
        <v>107</v>
      </c>
      <c r="BN12" s="3" t="s">
        <v>107</v>
      </c>
      <c r="BO12" s="3" t="s">
        <v>107</v>
      </c>
      <c r="BP12" s="3" t="s">
        <v>107</v>
      </c>
      <c r="BQ12" s="3" t="s">
        <v>107</v>
      </c>
      <c r="BR12" s="3" t="s">
        <v>107</v>
      </c>
      <c r="BS12" s="3" t="s">
        <v>105</v>
      </c>
      <c r="BT12" s="3" t="s">
        <v>105</v>
      </c>
      <c r="BU12" s="3" t="s">
        <v>105</v>
      </c>
      <c r="BV12" s="3" t="s">
        <v>109</v>
      </c>
      <c r="BW12" s="3" t="s">
        <v>106</v>
      </c>
      <c r="BX12" s="3" t="s">
        <v>106</v>
      </c>
      <c r="BY12" s="3" t="s">
        <v>109</v>
      </c>
      <c r="BZ12" s="3" t="s">
        <v>109</v>
      </c>
      <c r="CA12" s="3" t="s">
        <v>109</v>
      </c>
      <c r="CB12" s="3" t="s">
        <v>109</v>
      </c>
      <c r="CC12" s="3" t="s">
        <v>106</v>
      </c>
      <c r="CD12" s="3" t="s">
        <v>106</v>
      </c>
      <c r="CE12" s="3" t="s">
        <v>109</v>
      </c>
      <c r="CF12" s="3" t="s">
        <v>109</v>
      </c>
      <c r="CG12" s="3" t="s">
        <v>106</v>
      </c>
      <c r="CH12" s="3" t="s">
        <v>106</v>
      </c>
      <c r="CI12" s="3" t="s">
        <v>105</v>
      </c>
      <c r="CJ12" s="3" t="s">
        <v>105</v>
      </c>
      <c r="CK12" s="3" t="s">
        <v>108</v>
      </c>
      <c r="CL12" s="3" t="s">
        <v>108</v>
      </c>
      <c r="CM12" s="3" t="s">
        <v>108</v>
      </c>
      <c r="CN12" s="3" t="s">
        <v>108</v>
      </c>
      <c r="CO12" s="3" t="s">
        <v>108</v>
      </c>
      <c r="CP12" s="3" t="s">
        <v>108</v>
      </c>
      <c r="CQ12" s="3" t="s">
        <v>108</v>
      </c>
      <c r="CR12" s="3" t="s">
        <v>108</v>
      </c>
      <c r="CS12" s="3" t="s">
        <v>108</v>
      </c>
      <c r="CT12" s="3" t="s">
        <v>108</v>
      </c>
      <c r="CU12" s="3" t="s">
        <v>108</v>
      </c>
      <c r="CV12" s="3" t="s">
        <v>108</v>
      </c>
      <c r="CW12" s="3" t="s">
        <v>108</v>
      </c>
      <c r="CX12" s="3" t="s">
        <v>108</v>
      </c>
      <c r="CY12" s="3" t="s">
        <v>108</v>
      </c>
    </row>
    <row r="13" spans="1:103">
      <c r="A13" s="3">
        <v>9</v>
      </c>
      <c r="B13" s="3">
        <v>12252</v>
      </c>
      <c r="C13" s="3" t="s">
        <v>105</v>
      </c>
      <c r="D13" s="3" t="s">
        <v>105</v>
      </c>
      <c r="E13" s="3" t="s">
        <v>109</v>
      </c>
      <c r="F13" s="3" t="s">
        <v>109</v>
      </c>
      <c r="G13" s="3" t="s">
        <v>109</v>
      </c>
      <c r="H13" s="3" t="s">
        <v>109</v>
      </c>
      <c r="I13" s="3" t="s">
        <v>109</v>
      </c>
      <c r="J13" s="3" t="s">
        <v>109</v>
      </c>
      <c r="K13" s="3" t="s">
        <v>109</v>
      </c>
      <c r="L13" s="3" t="s">
        <v>109</v>
      </c>
      <c r="M13" s="3" t="s">
        <v>105</v>
      </c>
      <c r="N13" s="3" t="s">
        <v>105</v>
      </c>
      <c r="O13" s="3" t="s">
        <v>105</v>
      </c>
      <c r="P13" s="3" t="s">
        <v>107</v>
      </c>
      <c r="Q13" s="3" t="s">
        <v>107</v>
      </c>
      <c r="R13" s="3" t="s">
        <v>105</v>
      </c>
      <c r="S13" s="3" t="s">
        <v>107</v>
      </c>
      <c r="T13" s="3" t="s">
        <v>107</v>
      </c>
      <c r="U13" s="3" t="s">
        <v>105</v>
      </c>
      <c r="V13" s="3" t="s">
        <v>107</v>
      </c>
      <c r="W13" s="3" t="s">
        <v>107</v>
      </c>
      <c r="X13" s="3" t="s">
        <v>105</v>
      </c>
      <c r="Y13" s="3" t="s">
        <v>107</v>
      </c>
      <c r="Z13" s="3" t="s">
        <v>107</v>
      </c>
      <c r="AA13" s="3" t="s">
        <v>105</v>
      </c>
      <c r="AB13" s="3" t="s">
        <v>105</v>
      </c>
      <c r="AC13" s="3" t="s">
        <v>107</v>
      </c>
      <c r="AD13" s="3" t="s">
        <v>107</v>
      </c>
      <c r="AE13" s="3" t="s">
        <v>105</v>
      </c>
      <c r="AF13" s="3" t="s">
        <v>107</v>
      </c>
      <c r="AG13" s="3" t="s">
        <v>107</v>
      </c>
      <c r="AH13" s="3" t="s">
        <v>105</v>
      </c>
      <c r="AI13" s="3" t="s">
        <v>107</v>
      </c>
      <c r="AJ13" s="3" t="s">
        <v>107</v>
      </c>
      <c r="AK13" s="3" t="s">
        <v>105</v>
      </c>
      <c r="AL13" s="3" t="s">
        <v>107</v>
      </c>
      <c r="AM13" s="3" t="s">
        <v>107</v>
      </c>
      <c r="AN13" s="3" t="s">
        <v>111</v>
      </c>
      <c r="AO13" s="3" t="s">
        <v>105</v>
      </c>
      <c r="AP13" s="3" t="s">
        <v>105</v>
      </c>
      <c r="AQ13" s="3" t="s">
        <v>105</v>
      </c>
      <c r="AR13" s="3" t="s">
        <v>109</v>
      </c>
      <c r="AS13" s="3" t="s">
        <v>109</v>
      </c>
      <c r="AT13" s="3" t="s">
        <v>109</v>
      </c>
      <c r="AU13" s="3" t="s">
        <v>109</v>
      </c>
      <c r="AV13" s="3" t="s">
        <v>109</v>
      </c>
      <c r="AW13" s="3" t="s">
        <v>109</v>
      </c>
      <c r="AX13" s="3" t="s">
        <v>109</v>
      </c>
      <c r="AY13" s="3" t="s">
        <v>109</v>
      </c>
      <c r="AZ13" s="3" t="s">
        <v>109</v>
      </c>
      <c r="BA13" s="3" t="s">
        <v>109</v>
      </c>
      <c r="BB13" s="3" t="s">
        <v>109</v>
      </c>
      <c r="BC13" s="3" t="s">
        <v>109</v>
      </c>
      <c r="BD13" s="3" t="s">
        <v>109</v>
      </c>
      <c r="BE13" s="3" t="s">
        <v>109</v>
      </c>
      <c r="BF13" s="3" t="s">
        <v>105</v>
      </c>
      <c r="BG13" s="3" t="s">
        <v>105</v>
      </c>
      <c r="BH13" s="3" t="s">
        <v>107</v>
      </c>
      <c r="BI13" s="3" t="s">
        <v>107</v>
      </c>
      <c r="BJ13" s="3" t="s">
        <v>107</v>
      </c>
      <c r="BK13" s="3" t="s">
        <v>107</v>
      </c>
      <c r="BL13" s="3" t="s">
        <v>107</v>
      </c>
      <c r="BM13" s="3" t="s">
        <v>107</v>
      </c>
      <c r="BN13" s="3" t="s">
        <v>107</v>
      </c>
      <c r="BO13" s="3" t="s">
        <v>107</v>
      </c>
      <c r="BP13" s="3" t="s">
        <v>107</v>
      </c>
      <c r="BQ13" s="3" t="s">
        <v>107</v>
      </c>
      <c r="BR13" s="3" t="s">
        <v>107</v>
      </c>
      <c r="BS13" s="3" t="s">
        <v>105</v>
      </c>
      <c r="BT13" s="3" t="s">
        <v>105</v>
      </c>
      <c r="BU13" s="3" t="s">
        <v>105</v>
      </c>
      <c r="BV13" s="3" t="s">
        <v>109</v>
      </c>
      <c r="BW13" s="3" t="s">
        <v>109</v>
      </c>
      <c r="BX13" s="3" t="s">
        <v>109</v>
      </c>
      <c r="BY13" s="3" t="s">
        <v>109</v>
      </c>
      <c r="BZ13" s="3" t="s">
        <v>109</v>
      </c>
      <c r="CA13" s="3" t="s">
        <v>109</v>
      </c>
      <c r="CB13" s="3" t="s">
        <v>109</v>
      </c>
      <c r="CC13" s="3" t="s">
        <v>109</v>
      </c>
      <c r="CD13" s="3" t="s">
        <v>109</v>
      </c>
      <c r="CE13" s="3" t="s">
        <v>109</v>
      </c>
      <c r="CF13" s="3" t="s">
        <v>109</v>
      </c>
      <c r="CG13" s="3" t="s">
        <v>109</v>
      </c>
      <c r="CH13" s="3" t="s">
        <v>109</v>
      </c>
      <c r="CI13" s="3" t="s">
        <v>105</v>
      </c>
      <c r="CJ13" s="3" t="s">
        <v>105</v>
      </c>
      <c r="CK13" s="3" t="s">
        <v>108</v>
      </c>
      <c r="CL13" s="3" t="s">
        <v>108</v>
      </c>
      <c r="CM13" s="3" t="s">
        <v>108</v>
      </c>
      <c r="CN13" s="3" t="s">
        <v>108</v>
      </c>
      <c r="CO13" s="3" t="s">
        <v>108</v>
      </c>
      <c r="CP13" s="3" t="s">
        <v>108</v>
      </c>
      <c r="CQ13" s="3" t="s">
        <v>108</v>
      </c>
      <c r="CR13" s="3" t="s">
        <v>108</v>
      </c>
      <c r="CS13" s="3" t="s">
        <v>108</v>
      </c>
      <c r="CT13" s="3" t="s">
        <v>108</v>
      </c>
      <c r="CU13" s="3" t="s">
        <v>108</v>
      </c>
      <c r="CV13" s="3" t="s">
        <v>108</v>
      </c>
      <c r="CW13" s="3" t="s">
        <v>108</v>
      </c>
      <c r="CX13" s="3" t="s">
        <v>108</v>
      </c>
      <c r="CY13" s="3" t="s">
        <v>108</v>
      </c>
    </row>
    <row r="14" spans="1:103">
      <c r="A14" s="3">
        <v>10</v>
      </c>
      <c r="B14" s="3">
        <v>12260</v>
      </c>
      <c r="C14" s="3" t="s">
        <v>105</v>
      </c>
      <c r="D14" s="3" t="s">
        <v>105</v>
      </c>
      <c r="E14" s="3" t="s">
        <v>106</v>
      </c>
      <c r="F14" s="3" t="s">
        <v>106</v>
      </c>
      <c r="G14" s="3" t="s">
        <v>106</v>
      </c>
      <c r="H14" s="3" t="s">
        <v>106</v>
      </c>
      <c r="I14" s="3" t="s">
        <v>106</v>
      </c>
      <c r="J14" s="3" t="s">
        <v>106</v>
      </c>
      <c r="K14" s="3" t="s">
        <v>106</v>
      </c>
      <c r="L14" s="3" t="s">
        <v>106</v>
      </c>
      <c r="M14" s="3" t="s">
        <v>105</v>
      </c>
      <c r="N14" s="3" t="s">
        <v>105</v>
      </c>
      <c r="O14" s="3" t="s">
        <v>105</v>
      </c>
      <c r="P14" s="3" t="s">
        <v>107</v>
      </c>
      <c r="Q14" s="3" t="s">
        <v>107</v>
      </c>
      <c r="R14" s="3" t="s">
        <v>105</v>
      </c>
      <c r="S14" s="3" t="s">
        <v>107</v>
      </c>
      <c r="T14" s="3" t="s">
        <v>107</v>
      </c>
      <c r="U14" s="3" t="s">
        <v>105</v>
      </c>
      <c r="V14" s="3" t="s">
        <v>107</v>
      </c>
      <c r="W14" s="3" t="s">
        <v>107</v>
      </c>
      <c r="X14" s="3" t="s">
        <v>105</v>
      </c>
      <c r="Y14" s="3" t="s">
        <v>107</v>
      </c>
      <c r="Z14" s="3" t="s">
        <v>107</v>
      </c>
      <c r="AA14" s="3" t="s">
        <v>105</v>
      </c>
      <c r="AB14" s="3" t="s">
        <v>105</v>
      </c>
      <c r="AC14" s="3" t="s">
        <v>107</v>
      </c>
      <c r="AD14" s="3" t="s">
        <v>107</v>
      </c>
      <c r="AE14" s="3" t="s">
        <v>105</v>
      </c>
      <c r="AF14" s="3" t="s">
        <v>107</v>
      </c>
      <c r="AG14" s="3" t="s">
        <v>107</v>
      </c>
      <c r="AH14" s="3" t="s">
        <v>105</v>
      </c>
      <c r="AI14" s="3" t="s">
        <v>107</v>
      </c>
      <c r="AJ14" s="3" t="s">
        <v>107</v>
      </c>
      <c r="AK14" s="3" t="s">
        <v>105</v>
      </c>
      <c r="AL14" s="3" t="s">
        <v>107</v>
      </c>
      <c r="AM14" s="3" t="s">
        <v>107</v>
      </c>
      <c r="AN14" s="3" t="s">
        <v>112</v>
      </c>
      <c r="AO14" s="3" t="s">
        <v>105</v>
      </c>
      <c r="AP14" s="3" t="s">
        <v>105</v>
      </c>
      <c r="AQ14" s="3" t="s">
        <v>105</v>
      </c>
      <c r="AR14" s="3" t="s">
        <v>106</v>
      </c>
      <c r="AS14" s="3" t="s">
        <v>106</v>
      </c>
      <c r="AT14" s="3" t="s">
        <v>106</v>
      </c>
      <c r="AU14" s="3" t="s">
        <v>106</v>
      </c>
      <c r="AV14" s="3" t="s">
        <v>106</v>
      </c>
      <c r="AW14" s="3" t="s">
        <v>106</v>
      </c>
      <c r="AX14" s="3" t="s">
        <v>106</v>
      </c>
      <c r="AY14" s="3" t="s">
        <v>106</v>
      </c>
      <c r="AZ14" s="3" t="s">
        <v>106</v>
      </c>
      <c r="BA14" s="3" t="s">
        <v>106</v>
      </c>
      <c r="BB14" s="3" t="s">
        <v>106</v>
      </c>
      <c r="BC14" s="3" t="s">
        <v>106</v>
      </c>
      <c r="BD14" s="3" t="s">
        <v>106</v>
      </c>
      <c r="BE14" s="3" t="s">
        <v>106</v>
      </c>
      <c r="BF14" s="3" t="s">
        <v>105</v>
      </c>
      <c r="BG14" s="3" t="s">
        <v>105</v>
      </c>
      <c r="BH14" s="3" t="s">
        <v>107</v>
      </c>
      <c r="BI14" s="3" t="s">
        <v>107</v>
      </c>
      <c r="BJ14" s="3" t="s">
        <v>107</v>
      </c>
      <c r="BK14" s="3" t="s">
        <v>107</v>
      </c>
      <c r="BL14" s="3" t="s">
        <v>107</v>
      </c>
      <c r="BM14" s="3" t="s">
        <v>107</v>
      </c>
      <c r="BN14" s="3" t="s">
        <v>107</v>
      </c>
      <c r="BO14" s="3" t="s">
        <v>107</v>
      </c>
      <c r="BP14" s="3" t="s">
        <v>107</v>
      </c>
      <c r="BQ14" s="3" t="s">
        <v>107</v>
      </c>
      <c r="BR14" s="3" t="s">
        <v>107</v>
      </c>
      <c r="BS14" s="3" t="s">
        <v>105</v>
      </c>
      <c r="BT14" s="3" t="s">
        <v>105</v>
      </c>
      <c r="BU14" s="3" t="s">
        <v>105</v>
      </c>
      <c r="BV14" s="3" t="s">
        <v>106</v>
      </c>
      <c r="BW14" s="3" t="s">
        <v>106</v>
      </c>
      <c r="BX14" s="3" t="s">
        <v>106</v>
      </c>
      <c r="BY14" s="3" t="s">
        <v>106</v>
      </c>
      <c r="BZ14" s="3" t="s">
        <v>106</v>
      </c>
      <c r="CA14" s="3" t="s">
        <v>106</v>
      </c>
      <c r="CB14" s="3" t="s">
        <v>106</v>
      </c>
      <c r="CC14" s="3" t="s">
        <v>106</v>
      </c>
      <c r="CD14" s="3" t="s">
        <v>106</v>
      </c>
      <c r="CE14" s="3" t="s">
        <v>106</v>
      </c>
      <c r="CF14" s="3" t="s">
        <v>106</v>
      </c>
      <c r="CG14" s="3" t="s">
        <v>106</v>
      </c>
      <c r="CH14" s="3" t="s">
        <v>106</v>
      </c>
      <c r="CI14" s="3" t="s">
        <v>105</v>
      </c>
      <c r="CJ14" s="3" t="s">
        <v>105</v>
      </c>
      <c r="CK14" s="3" t="s">
        <v>108</v>
      </c>
      <c r="CL14" s="3" t="s">
        <v>108</v>
      </c>
      <c r="CM14" s="3" t="s">
        <v>108</v>
      </c>
      <c r="CN14" s="3" t="s">
        <v>108</v>
      </c>
      <c r="CO14" s="3" t="s">
        <v>108</v>
      </c>
      <c r="CP14" s="3" t="s">
        <v>108</v>
      </c>
      <c r="CQ14" s="3" t="s">
        <v>108</v>
      </c>
      <c r="CR14" s="3" t="s">
        <v>108</v>
      </c>
      <c r="CS14" s="3" t="s">
        <v>108</v>
      </c>
      <c r="CT14" s="3" t="s">
        <v>108</v>
      </c>
      <c r="CU14" s="3" t="s">
        <v>108</v>
      </c>
      <c r="CV14" s="3" t="s">
        <v>108</v>
      </c>
      <c r="CW14" s="3" t="s">
        <v>108</v>
      </c>
      <c r="CX14" s="3" t="s">
        <v>108</v>
      </c>
      <c r="CY14" s="3" t="s">
        <v>108</v>
      </c>
    </row>
    <row r="15" spans="1:103">
      <c r="A15" s="6" t="s">
        <v>113</v>
      </c>
      <c r="B15" s="6" t="s">
        <v>113</v>
      </c>
      <c r="C15" s="6" t="s">
        <v>113</v>
      </c>
      <c r="D15" s="6" t="s">
        <v>113</v>
      </c>
      <c r="E15" s="6" t="s">
        <v>113</v>
      </c>
    </row>
    <row r="16" spans="1:103">
      <c r="A16" s="5" t="s">
        <v>114</v>
      </c>
      <c r="B16" s="5" t="s">
        <v>114</v>
      </c>
      <c r="C16" s="5" t="s">
        <v>114</v>
      </c>
      <c r="D16" s="5" t="s">
        <v>114</v>
      </c>
      <c r="E16" s="5" t="s">
        <v>114</v>
      </c>
    </row>
  </sheetData>
  <mergeCells count="4">
    <mergeCell ref="A1:CY1"/>
    <mergeCell ref="A2:CY2"/>
    <mergeCell ref="A15:E15"/>
    <mergeCell ref="A16:E16"/>
  </mergeCells>
  <pageMargins left="0.5" right="0.25" top="0.5" bottom="0.5" header="0.25" footer="0.25"/>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defaultRowHeight="15.75"/>
  <cols>
    <col min="1" max="1" width="9.140625" style="1" customWidth="1"/>
    <col min="2" max="16384" width="9.140625" style="1"/>
  </cols>
  <sheetData>
    <row r="1" spans="1:5">
      <c r="A1" s="1" t="s">
        <v>115</v>
      </c>
      <c r="B1" s="1" t="s">
        <v>116</v>
      </c>
      <c r="C1" s="1" t="s">
        <v>117</v>
      </c>
      <c r="D1" s="1" t="s">
        <v>118</v>
      </c>
      <c r="E1" s="1" t="s">
        <v>119</v>
      </c>
    </row>
    <row r="2" spans="1:5">
      <c r="A2" s="1" t="s">
        <v>107</v>
      </c>
      <c r="B2" s="1" t="s">
        <v>120</v>
      </c>
      <c r="C2" s="1" t="s">
        <v>107</v>
      </c>
      <c r="D2" s="1" t="s">
        <v>121</v>
      </c>
      <c r="E2" s="1" t="s">
        <v>107</v>
      </c>
    </row>
    <row r="3" spans="1:5">
      <c r="A3" s="1" t="s">
        <v>107</v>
      </c>
      <c r="B3" s="1" t="s">
        <v>120</v>
      </c>
      <c r="C3" s="1" t="s">
        <v>122</v>
      </c>
      <c r="D3" s="1" t="s">
        <v>123</v>
      </c>
      <c r="E3" s="1" t="s">
        <v>122</v>
      </c>
    </row>
    <row r="4" spans="1:5">
      <c r="A4" s="1" t="s">
        <v>107</v>
      </c>
      <c r="B4" s="1" t="s">
        <v>120</v>
      </c>
      <c r="C4" s="1" t="s">
        <v>108</v>
      </c>
      <c r="D4" s="1" t="s">
        <v>124</v>
      </c>
      <c r="E4" s="1" t="s">
        <v>108</v>
      </c>
    </row>
    <row r="5" spans="1:5">
      <c r="A5" s="1" t="s">
        <v>107</v>
      </c>
      <c r="B5" s="1" t="s">
        <v>120</v>
      </c>
      <c r="C5" s="1" t="s">
        <v>109</v>
      </c>
      <c r="D5" s="1" t="s">
        <v>125</v>
      </c>
      <c r="E5" s="1" t="s">
        <v>109</v>
      </c>
    </row>
    <row r="6" spans="1:5">
      <c r="A6" s="1" t="s">
        <v>107</v>
      </c>
      <c r="B6" s="1" t="s">
        <v>120</v>
      </c>
      <c r="C6" s="1" t="s">
        <v>106</v>
      </c>
      <c r="D6" s="1" t="s">
        <v>126</v>
      </c>
      <c r="E6" s="1" t="s">
        <v>106</v>
      </c>
    </row>
    <row r="7" spans="1:5">
      <c r="A7" s="1" t="s">
        <v>122</v>
      </c>
      <c r="B7" s="1" t="s">
        <v>127</v>
      </c>
      <c r="C7" s="1" t="s">
        <v>128</v>
      </c>
      <c r="D7" s="1" t="s">
        <v>129</v>
      </c>
      <c r="E7" s="1" t="s">
        <v>107</v>
      </c>
    </row>
    <row r="8" spans="1:5">
      <c r="A8" s="1" t="s">
        <v>122</v>
      </c>
      <c r="B8" s="1" t="s">
        <v>127</v>
      </c>
      <c r="C8" s="1" t="s">
        <v>130</v>
      </c>
      <c r="D8" s="1" t="s">
        <v>131</v>
      </c>
      <c r="E8" s="1" t="s">
        <v>122</v>
      </c>
    </row>
    <row r="9" spans="1:5">
      <c r="A9" s="1" t="s">
        <v>122</v>
      </c>
      <c r="B9" s="1" t="s">
        <v>127</v>
      </c>
      <c r="C9" s="1" t="s">
        <v>132</v>
      </c>
      <c r="D9" s="1" t="s">
        <v>133</v>
      </c>
      <c r="E9" s="1" t="s">
        <v>108</v>
      </c>
    </row>
    <row r="10" spans="1:5">
      <c r="A10" s="1" t="s">
        <v>122</v>
      </c>
      <c r="B10" s="1" t="s">
        <v>127</v>
      </c>
      <c r="C10" s="1" t="s">
        <v>134</v>
      </c>
      <c r="D10" s="1" t="s">
        <v>135</v>
      </c>
      <c r="E10" s="1" t="s">
        <v>109</v>
      </c>
    </row>
    <row r="11" spans="1:5">
      <c r="A11" s="1" t="s">
        <v>108</v>
      </c>
      <c r="B11" s="1" t="s">
        <v>136</v>
      </c>
      <c r="C11" s="1" t="s">
        <v>137</v>
      </c>
      <c r="D11" s="1" t="s">
        <v>138</v>
      </c>
      <c r="E11" s="1" t="s">
        <v>107</v>
      </c>
    </row>
    <row r="12" spans="1:5">
      <c r="A12" s="1" t="s">
        <v>108</v>
      </c>
      <c r="B12" s="1" t="s">
        <v>136</v>
      </c>
      <c r="C12" s="1" t="s">
        <v>139</v>
      </c>
      <c r="D12" s="1" t="s">
        <v>140</v>
      </c>
      <c r="E12" s="1" t="s">
        <v>122</v>
      </c>
    </row>
    <row r="13" spans="1:5">
      <c r="A13" s="1" t="s">
        <v>109</v>
      </c>
      <c r="B13" s="1" t="s">
        <v>141</v>
      </c>
      <c r="C13" s="1" t="s">
        <v>142</v>
      </c>
      <c r="D13" s="1" t="s">
        <v>143</v>
      </c>
      <c r="E13" s="1" t="s">
        <v>107</v>
      </c>
    </row>
    <row r="14" spans="1:5">
      <c r="A14" s="1" t="s">
        <v>109</v>
      </c>
      <c r="B14" s="1" t="s">
        <v>141</v>
      </c>
      <c r="C14" s="1" t="s">
        <v>144</v>
      </c>
      <c r="D14" s="1" t="s">
        <v>145</v>
      </c>
      <c r="E14" s="1" t="s">
        <v>122</v>
      </c>
    </row>
    <row r="15" spans="1:5">
      <c r="A15" s="1" t="s">
        <v>109</v>
      </c>
      <c r="B15" s="1" t="s">
        <v>141</v>
      </c>
      <c r="C15" s="1" t="s">
        <v>146</v>
      </c>
      <c r="D15" s="1" t="s">
        <v>147</v>
      </c>
      <c r="E15" s="1" t="s">
        <v>108</v>
      </c>
    </row>
    <row r="16" spans="1:5">
      <c r="A16" s="1" t="s">
        <v>106</v>
      </c>
      <c r="B16" s="1" t="s">
        <v>148</v>
      </c>
      <c r="C16" s="1" t="s">
        <v>149</v>
      </c>
      <c r="D16" s="1" t="s">
        <v>150</v>
      </c>
      <c r="E16" s="1" t="s">
        <v>107</v>
      </c>
    </row>
    <row r="17" spans="1:5">
      <c r="A17" s="1" t="s">
        <v>106</v>
      </c>
      <c r="B17" s="1" t="s">
        <v>148</v>
      </c>
      <c r="C17" s="1" t="s">
        <v>151</v>
      </c>
      <c r="D17" s="1" t="s">
        <v>152</v>
      </c>
      <c r="E17" s="1" t="s">
        <v>122</v>
      </c>
    </row>
    <row r="18" spans="1:5">
      <c r="A18" s="1" t="s">
        <v>106</v>
      </c>
      <c r="B18" s="1" t="s">
        <v>148</v>
      </c>
      <c r="C18" s="1" t="s">
        <v>153</v>
      </c>
      <c r="D18" s="1" t="s">
        <v>154</v>
      </c>
      <c r="E18" s="1" t="s">
        <v>108</v>
      </c>
    </row>
    <row r="19" spans="1:5">
      <c r="A19" s="1" t="s">
        <v>106</v>
      </c>
      <c r="B19" s="1" t="s">
        <v>148</v>
      </c>
      <c r="C19" s="1" t="s">
        <v>155</v>
      </c>
      <c r="D19" s="1" t="s">
        <v>156</v>
      </c>
      <c r="E19" s="1" t="s">
        <v>109</v>
      </c>
    </row>
    <row r="20" spans="1:5">
      <c r="A20" s="1" t="s">
        <v>106</v>
      </c>
      <c r="B20" s="1" t="s">
        <v>148</v>
      </c>
      <c r="C20" s="1" t="s">
        <v>157</v>
      </c>
      <c r="D20" s="1" t="s">
        <v>158</v>
      </c>
      <c r="E20" s="1" t="s">
        <v>106</v>
      </c>
    </row>
    <row r="21" spans="1:5">
      <c r="A21" s="1" t="s">
        <v>128</v>
      </c>
      <c r="B21" s="1" t="s">
        <v>159</v>
      </c>
      <c r="C21" s="1" t="s">
        <v>160</v>
      </c>
      <c r="D21" s="1" t="s">
        <v>161</v>
      </c>
      <c r="E21" s="1" t="s">
        <v>107</v>
      </c>
    </row>
    <row r="22" spans="1:5">
      <c r="A22" s="1" t="s">
        <v>128</v>
      </c>
      <c r="B22" s="1" t="s">
        <v>159</v>
      </c>
      <c r="C22" s="1" t="s">
        <v>162</v>
      </c>
      <c r="D22" s="1" t="s">
        <v>163</v>
      </c>
      <c r="E22" s="1" t="s">
        <v>122</v>
      </c>
    </row>
    <row r="23" spans="1:5">
      <c r="A23" s="1" t="s">
        <v>128</v>
      </c>
      <c r="B23" s="1" t="s">
        <v>159</v>
      </c>
      <c r="C23" s="1" t="s">
        <v>164</v>
      </c>
      <c r="D23" s="1" t="s">
        <v>165</v>
      </c>
      <c r="E23" s="1" t="s">
        <v>108</v>
      </c>
    </row>
    <row r="24" spans="1:5">
      <c r="A24" s="1" t="s">
        <v>128</v>
      </c>
      <c r="B24" s="1" t="s">
        <v>159</v>
      </c>
      <c r="C24" s="1" t="s">
        <v>166</v>
      </c>
      <c r="D24" s="1" t="s">
        <v>167</v>
      </c>
      <c r="E24" s="1" t="s">
        <v>109</v>
      </c>
    </row>
    <row r="25" spans="1:5">
      <c r="A25" s="1" t="s">
        <v>130</v>
      </c>
      <c r="B25" s="1" t="s">
        <v>168</v>
      </c>
      <c r="C25" s="1" t="s">
        <v>169</v>
      </c>
      <c r="D25" s="1" t="s">
        <v>170</v>
      </c>
      <c r="E25" s="1" t="s">
        <v>107</v>
      </c>
    </row>
    <row r="26" spans="1:5">
      <c r="A26" s="1" t="s">
        <v>130</v>
      </c>
      <c r="B26" s="1" t="s">
        <v>168</v>
      </c>
      <c r="C26" s="1" t="s">
        <v>171</v>
      </c>
      <c r="D26" s="1" t="s">
        <v>111</v>
      </c>
      <c r="E26" s="1" t="s">
        <v>122</v>
      </c>
    </row>
  </sheetData>
  <pageMargins left="0.5" right="0.25" top="0.5" bottom="0.5" header="0.25" footer="0.25"/>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9"/>
  <sheetViews>
    <sheetView workbookViewId="0">
      <pane ySplit="5" topLeftCell="A150" activePane="bottomLeft" state="frozen"/>
      <selection pane="bottomLeft" activeCell="A161" sqref="A161"/>
    </sheetView>
  </sheetViews>
  <sheetFormatPr defaultRowHeight="15"/>
  <cols>
    <col min="1" max="1" width="132.42578125" customWidth="1"/>
    <col min="2" max="3" width="8.85546875" customWidth="1"/>
    <col min="4" max="4" width="15.5703125" customWidth="1"/>
  </cols>
  <sheetData>
    <row r="2" spans="1:14">
      <c r="A2" t="s">
        <v>2</v>
      </c>
      <c r="E2">
        <v>1</v>
      </c>
      <c r="F2">
        <v>2</v>
      </c>
      <c r="G2">
        <v>3</v>
      </c>
      <c r="H2">
        <v>4</v>
      </c>
      <c r="I2">
        <v>5</v>
      </c>
      <c r="J2">
        <v>6</v>
      </c>
      <c r="K2">
        <v>7</v>
      </c>
      <c r="L2">
        <v>8</v>
      </c>
      <c r="M2">
        <v>9</v>
      </c>
      <c r="N2">
        <v>10</v>
      </c>
    </row>
    <row r="3" spans="1:14">
      <c r="A3" t="s">
        <v>3</v>
      </c>
      <c r="E3">
        <v>12055</v>
      </c>
      <c r="F3">
        <v>12194</v>
      </c>
      <c r="G3">
        <v>12195</v>
      </c>
      <c r="H3">
        <v>12196</v>
      </c>
      <c r="I3">
        <v>12197</v>
      </c>
      <c r="J3">
        <v>12203</v>
      </c>
      <c r="K3">
        <v>12217</v>
      </c>
      <c r="L3">
        <v>12240</v>
      </c>
      <c r="M3">
        <v>12252</v>
      </c>
      <c r="N3">
        <v>12260</v>
      </c>
    </row>
    <row r="4" spans="1:14">
      <c r="A4" t="s">
        <v>4</v>
      </c>
      <c r="E4" t="s">
        <v>105</v>
      </c>
      <c r="F4" t="s">
        <v>105</v>
      </c>
      <c r="G4" t="s">
        <v>105</v>
      </c>
      <c r="H4" t="s">
        <v>105</v>
      </c>
      <c r="I4" t="s">
        <v>105</v>
      </c>
      <c r="J4" t="s">
        <v>105</v>
      </c>
      <c r="K4" t="s">
        <v>105</v>
      </c>
      <c r="L4" t="s">
        <v>105</v>
      </c>
      <c r="M4" t="s">
        <v>105</v>
      </c>
      <c r="N4" t="s">
        <v>105</v>
      </c>
    </row>
    <row r="5" spans="1:14">
      <c r="A5" s="7" t="s">
        <v>5</v>
      </c>
      <c r="B5" s="7"/>
      <c r="C5" s="7"/>
      <c r="D5" s="7"/>
      <c r="E5" t="s">
        <v>105</v>
      </c>
      <c r="F5" t="s">
        <v>105</v>
      </c>
      <c r="G5" t="s">
        <v>105</v>
      </c>
      <c r="H5" t="s">
        <v>105</v>
      </c>
      <c r="I5" t="s">
        <v>105</v>
      </c>
      <c r="J5" t="s">
        <v>105</v>
      </c>
      <c r="K5" t="s">
        <v>105</v>
      </c>
      <c r="L5" t="s">
        <v>105</v>
      </c>
      <c r="M5" t="s">
        <v>105</v>
      </c>
      <c r="N5" t="s">
        <v>105</v>
      </c>
    </row>
    <row r="6" spans="1:14">
      <c r="A6" t="s">
        <v>6</v>
      </c>
      <c r="B6" s="11">
        <f>D6/8</f>
        <v>0.75</v>
      </c>
      <c r="C6" s="7">
        <f>SUM(D6:D10)</f>
        <v>8</v>
      </c>
      <c r="D6">
        <f>COUNTIF(E$6:N$6,"5")</f>
        <v>6</v>
      </c>
      <c r="E6" t="s">
        <v>105</v>
      </c>
      <c r="F6" t="s">
        <v>106</v>
      </c>
      <c r="G6" t="s">
        <v>105</v>
      </c>
      <c r="H6" t="s">
        <v>106</v>
      </c>
      <c r="I6" t="s">
        <v>109</v>
      </c>
      <c r="J6" t="s">
        <v>106</v>
      </c>
      <c r="K6" t="s">
        <v>106</v>
      </c>
      <c r="L6" t="s">
        <v>106</v>
      </c>
      <c r="M6" t="s">
        <v>109</v>
      </c>
      <c r="N6" t="s">
        <v>106</v>
      </c>
    </row>
    <row r="7" spans="1:14">
      <c r="B7" s="11">
        <f t="shared" ref="B7:B45" si="0">D7/8</f>
        <v>0.25</v>
      </c>
      <c r="D7">
        <f>COUNTIF(E$6:N$6,"4")</f>
        <v>2</v>
      </c>
    </row>
    <row r="8" spans="1:14">
      <c r="B8" s="11">
        <f t="shared" si="0"/>
        <v>0</v>
      </c>
      <c r="D8">
        <f>COUNTIF(E$6:N$6,"3")</f>
        <v>0</v>
      </c>
    </row>
    <row r="9" spans="1:14">
      <c r="B9" s="11">
        <f t="shared" si="0"/>
        <v>0</v>
      </c>
      <c r="D9">
        <f>COUNTIF(E$6:N$6,"2")</f>
        <v>0</v>
      </c>
    </row>
    <row r="10" spans="1:14">
      <c r="B10" s="11">
        <f t="shared" si="0"/>
        <v>0</v>
      </c>
      <c r="D10">
        <f>COUNTIF(E$6:N$6,"1")</f>
        <v>0</v>
      </c>
    </row>
    <row r="11" spans="1:14">
      <c r="A11" t="s">
        <v>7</v>
      </c>
      <c r="B11" s="11">
        <f t="shared" si="0"/>
        <v>0.5</v>
      </c>
      <c r="C11" s="7">
        <f>SUM(D11:D15)</f>
        <v>8</v>
      </c>
      <c r="D11">
        <f>COUNTIF(E$11:N$11,"5")</f>
        <v>4</v>
      </c>
      <c r="E11" t="s">
        <v>105</v>
      </c>
      <c r="F11" t="s">
        <v>106</v>
      </c>
      <c r="G11" t="s">
        <v>105</v>
      </c>
      <c r="H11" t="s">
        <v>106</v>
      </c>
      <c r="I11" t="s">
        <v>109</v>
      </c>
      <c r="J11" t="s">
        <v>109</v>
      </c>
      <c r="K11" t="s">
        <v>106</v>
      </c>
      <c r="L11" t="s">
        <v>109</v>
      </c>
      <c r="M11" t="s">
        <v>109</v>
      </c>
      <c r="N11" t="s">
        <v>106</v>
      </c>
    </row>
    <row r="12" spans="1:14">
      <c r="B12" s="11">
        <f t="shared" si="0"/>
        <v>0.5</v>
      </c>
      <c r="D12">
        <f>COUNTIF(E$11:N$11,"4")</f>
        <v>4</v>
      </c>
    </row>
    <row r="13" spans="1:14">
      <c r="B13" s="11">
        <f t="shared" si="0"/>
        <v>0</v>
      </c>
      <c r="D13">
        <f>COUNTIF(E$11:N$11,"3")</f>
        <v>0</v>
      </c>
    </row>
    <row r="14" spans="1:14">
      <c r="B14" s="11">
        <f t="shared" si="0"/>
        <v>0</v>
      </c>
      <c r="D14">
        <f>COUNTIF(E$11:N$11,"2")</f>
        <v>0</v>
      </c>
    </row>
    <row r="15" spans="1:14">
      <c r="B15" s="11">
        <f t="shared" si="0"/>
        <v>0</v>
      </c>
      <c r="D15">
        <f>COUNTIF(E$11:N$11,"1")</f>
        <v>0</v>
      </c>
    </row>
    <row r="16" spans="1:14">
      <c r="A16" t="s">
        <v>8</v>
      </c>
      <c r="B16" s="11">
        <f t="shared" si="0"/>
        <v>0.625</v>
      </c>
      <c r="D16">
        <f>COUNTIF(E$16:N$16,"5")</f>
        <v>5</v>
      </c>
      <c r="E16" t="s">
        <v>105</v>
      </c>
      <c r="F16" t="s">
        <v>106</v>
      </c>
      <c r="G16" t="s">
        <v>105</v>
      </c>
      <c r="H16" t="s">
        <v>106</v>
      </c>
      <c r="I16" t="s">
        <v>109</v>
      </c>
      <c r="J16" t="s">
        <v>109</v>
      </c>
      <c r="K16" t="s">
        <v>106</v>
      </c>
      <c r="L16" t="s">
        <v>106</v>
      </c>
      <c r="M16" t="s">
        <v>109</v>
      </c>
      <c r="N16" t="s">
        <v>106</v>
      </c>
    </row>
    <row r="17" spans="1:14">
      <c r="B17" s="11">
        <f t="shared" si="0"/>
        <v>0.375</v>
      </c>
      <c r="D17">
        <f>COUNTIF(E$16:N$16,"4")</f>
        <v>3</v>
      </c>
    </row>
    <row r="18" spans="1:14">
      <c r="B18" s="11">
        <f t="shared" si="0"/>
        <v>0</v>
      </c>
      <c r="D18">
        <f>COUNTIF(E$16:N$16,"3")</f>
        <v>0</v>
      </c>
    </row>
    <row r="19" spans="1:14">
      <c r="B19" s="11">
        <f t="shared" si="0"/>
        <v>0</v>
      </c>
      <c r="D19">
        <f>COUNTIF(E$16:N$16,"2")</f>
        <v>0</v>
      </c>
    </row>
    <row r="20" spans="1:14">
      <c r="B20" s="11">
        <f t="shared" si="0"/>
        <v>0</v>
      </c>
      <c r="D20">
        <f>COUNTIF(E$16:N$16,"1")</f>
        <v>0</v>
      </c>
    </row>
    <row r="21" spans="1:14">
      <c r="A21" t="s">
        <v>9</v>
      </c>
      <c r="B21" s="11">
        <f t="shared" si="0"/>
        <v>0.375</v>
      </c>
      <c r="C21" s="7">
        <f>SUM(D16:D20)</f>
        <v>8</v>
      </c>
      <c r="D21">
        <f>COUNTIF(E$21:N$21,"5")</f>
        <v>3</v>
      </c>
      <c r="E21" t="s">
        <v>105</v>
      </c>
      <c r="F21" t="s">
        <v>106</v>
      </c>
      <c r="G21" t="s">
        <v>105</v>
      </c>
      <c r="H21" t="s">
        <v>106</v>
      </c>
      <c r="I21" t="s">
        <v>109</v>
      </c>
      <c r="J21" t="s">
        <v>109</v>
      </c>
      <c r="K21" t="s">
        <v>109</v>
      </c>
      <c r="L21" t="s">
        <v>109</v>
      </c>
      <c r="M21" t="s">
        <v>109</v>
      </c>
      <c r="N21" t="s">
        <v>106</v>
      </c>
    </row>
    <row r="22" spans="1:14">
      <c r="B22" s="11">
        <f t="shared" si="0"/>
        <v>0.625</v>
      </c>
      <c r="D22">
        <f>COUNTIF(E$21:N$21,"4")</f>
        <v>5</v>
      </c>
    </row>
    <row r="23" spans="1:14">
      <c r="B23" s="11">
        <f t="shared" si="0"/>
        <v>0</v>
      </c>
      <c r="D23">
        <f>COUNTIF(E$21:N$21,"3")</f>
        <v>0</v>
      </c>
    </row>
    <row r="24" spans="1:14">
      <c r="B24" s="11">
        <f t="shared" si="0"/>
        <v>0</v>
      </c>
      <c r="D24">
        <f>COUNTIF(E$21:N$21,"2")</f>
        <v>0</v>
      </c>
    </row>
    <row r="25" spans="1:14">
      <c r="B25" s="11">
        <f t="shared" si="0"/>
        <v>0</v>
      </c>
      <c r="D25">
        <f>COUNTIF(E$21:N$21,"1")</f>
        <v>0</v>
      </c>
    </row>
    <row r="26" spans="1:14">
      <c r="A26" t="s">
        <v>10</v>
      </c>
      <c r="B26" s="11">
        <f t="shared" si="0"/>
        <v>0.5</v>
      </c>
      <c r="C26" s="7">
        <f>SUM(D21:D25)</f>
        <v>8</v>
      </c>
      <c r="D26">
        <f>COUNTIF(E$26:N$26,"5")</f>
        <v>4</v>
      </c>
      <c r="E26" t="s">
        <v>105</v>
      </c>
      <c r="F26" t="s">
        <v>106</v>
      </c>
      <c r="G26" t="s">
        <v>105</v>
      </c>
      <c r="H26" t="s">
        <v>106</v>
      </c>
      <c r="I26" t="s">
        <v>109</v>
      </c>
      <c r="J26" t="s">
        <v>109</v>
      </c>
      <c r="K26" t="s">
        <v>106</v>
      </c>
      <c r="L26" t="s">
        <v>109</v>
      </c>
      <c r="M26" t="s">
        <v>109</v>
      </c>
      <c r="N26" t="s">
        <v>106</v>
      </c>
    </row>
    <row r="27" spans="1:14">
      <c r="B27" s="11">
        <f t="shared" si="0"/>
        <v>0.5</v>
      </c>
      <c r="D27">
        <f>COUNTIF(E$26:N$26,"4")</f>
        <v>4</v>
      </c>
    </row>
    <row r="28" spans="1:14">
      <c r="B28" s="11">
        <f t="shared" si="0"/>
        <v>0</v>
      </c>
      <c r="D28">
        <f>COUNTIF(E$26:N$26,"3")</f>
        <v>0</v>
      </c>
    </row>
    <row r="29" spans="1:14">
      <c r="B29" s="11">
        <f t="shared" si="0"/>
        <v>0</v>
      </c>
      <c r="D29">
        <f>COUNTIF(E$26:N$26,"2")</f>
        <v>0</v>
      </c>
    </row>
    <row r="30" spans="1:14">
      <c r="B30" s="11">
        <f t="shared" si="0"/>
        <v>0</v>
      </c>
      <c r="D30">
        <f>COUNTIF(E$26:N$26,"1")</f>
        <v>0</v>
      </c>
    </row>
    <row r="31" spans="1:14">
      <c r="A31" t="s">
        <v>11</v>
      </c>
      <c r="B31" s="11">
        <f t="shared" si="0"/>
        <v>0.5</v>
      </c>
      <c r="C31" s="7">
        <f>SUM(D26:D30)</f>
        <v>8</v>
      </c>
      <c r="D31">
        <f>COUNTIF(E$31:N$31,"5")</f>
        <v>4</v>
      </c>
      <c r="E31" t="s">
        <v>105</v>
      </c>
      <c r="F31" t="s">
        <v>106</v>
      </c>
      <c r="G31" t="s">
        <v>105</v>
      </c>
      <c r="H31" t="s">
        <v>106</v>
      </c>
      <c r="I31" t="s">
        <v>108</v>
      </c>
      <c r="J31" t="s">
        <v>109</v>
      </c>
      <c r="K31" t="s">
        <v>109</v>
      </c>
      <c r="L31" t="s">
        <v>106</v>
      </c>
      <c r="M31" t="s">
        <v>109</v>
      </c>
      <c r="N31" t="s">
        <v>106</v>
      </c>
    </row>
    <row r="32" spans="1:14">
      <c r="B32" s="11">
        <f t="shared" si="0"/>
        <v>0.375</v>
      </c>
      <c r="D32">
        <f>COUNTIF(E$31:N$31,"4")</f>
        <v>3</v>
      </c>
    </row>
    <row r="33" spans="1:14">
      <c r="B33" s="11">
        <f t="shared" si="0"/>
        <v>0.125</v>
      </c>
      <c r="D33">
        <f>COUNTIF(E$31:N$31,"3")</f>
        <v>1</v>
      </c>
    </row>
    <row r="34" spans="1:14">
      <c r="B34" s="11">
        <f t="shared" si="0"/>
        <v>0</v>
      </c>
      <c r="D34">
        <f>COUNTIF(E$31:N$31,"2")</f>
        <v>0</v>
      </c>
    </row>
    <row r="35" spans="1:14">
      <c r="B35" s="11">
        <f t="shared" si="0"/>
        <v>0</v>
      </c>
      <c r="D35">
        <f>COUNTIF(E$31:N$31,"1")</f>
        <v>0</v>
      </c>
    </row>
    <row r="36" spans="1:14">
      <c r="A36" t="s">
        <v>12</v>
      </c>
      <c r="B36" s="11">
        <f t="shared" si="0"/>
        <v>0.625</v>
      </c>
      <c r="C36" s="7">
        <f>SUM(D31:D35)</f>
        <v>8</v>
      </c>
      <c r="D36">
        <f>COUNTIF(E$36:N$36,"5")</f>
        <v>5</v>
      </c>
      <c r="E36" t="s">
        <v>105</v>
      </c>
      <c r="F36" t="s">
        <v>106</v>
      </c>
      <c r="G36" t="s">
        <v>105</v>
      </c>
      <c r="H36" t="s">
        <v>106</v>
      </c>
      <c r="I36" t="s">
        <v>109</v>
      </c>
      <c r="J36" t="s">
        <v>109</v>
      </c>
      <c r="K36" t="s">
        <v>106</v>
      </c>
      <c r="L36" t="s">
        <v>106</v>
      </c>
      <c r="M36" t="s">
        <v>109</v>
      </c>
      <c r="N36" t="s">
        <v>106</v>
      </c>
    </row>
    <row r="37" spans="1:14">
      <c r="B37" s="11">
        <f t="shared" si="0"/>
        <v>0.375</v>
      </c>
      <c r="D37">
        <f>COUNTIF(E$36:N$36,"4")</f>
        <v>3</v>
      </c>
    </row>
    <row r="38" spans="1:14">
      <c r="B38" s="11">
        <f t="shared" si="0"/>
        <v>0</v>
      </c>
      <c r="D38">
        <f>COUNTIF(E$36:N$36,"3")</f>
        <v>0</v>
      </c>
    </row>
    <row r="39" spans="1:14">
      <c r="B39" s="11">
        <f t="shared" si="0"/>
        <v>0</v>
      </c>
      <c r="D39">
        <f>COUNTIF(E$36:N$36,"2")</f>
        <v>0</v>
      </c>
    </row>
    <row r="40" spans="1:14">
      <c r="B40" s="11">
        <f t="shared" si="0"/>
        <v>0</v>
      </c>
      <c r="D40">
        <f>COUNTIF(E$36:N$36,"1")</f>
        <v>0</v>
      </c>
    </row>
    <row r="41" spans="1:14">
      <c r="A41" t="s">
        <v>13</v>
      </c>
      <c r="B41" s="11">
        <f t="shared" si="0"/>
        <v>0.625</v>
      </c>
      <c r="C41" s="7">
        <f>SUM(D36:D40)</f>
        <v>8</v>
      </c>
      <c r="D41">
        <f>COUNTIF(E$41:N$41,"5")</f>
        <v>5</v>
      </c>
      <c r="E41" t="s">
        <v>105</v>
      </c>
      <c r="F41" t="s">
        <v>106</v>
      </c>
      <c r="G41" t="s">
        <v>105</v>
      </c>
      <c r="H41" t="s">
        <v>106</v>
      </c>
      <c r="I41" t="s">
        <v>109</v>
      </c>
      <c r="J41" t="s">
        <v>106</v>
      </c>
      <c r="K41" t="s">
        <v>106</v>
      </c>
      <c r="L41" t="s">
        <v>109</v>
      </c>
      <c r="M41" t="s">
        <v>109</v>
      </c>
      <c r="N41" t="s">
        <v>106</v>
      </c>
    </row>
    <row r="42" spans="1:14">
      <c r="B42" s="11">
        <f t="shared" si="0"/>
        <v>0.375</v>
      </c>
      <c r="D42">
        <f>COUNTIF(E$41:N$41,"4")</f>
        <v>3</v>
      </c>
    </row>
    <row r="43" spans="1:14">
      <c r="B43" s="11">
        <f t="shared" si="0"/>
        <v>0</v>
      </c>
      <c r="D43">
        <f>COUNTIF(E$41:N$41,"3")</f>
        <v>0</v>
      </c>
    </row>
    <row r="44" spans="1:14">
      <c r="B44" s="11">
        <f t="shared" si="0"/>
        <v>0</v>
      </c>
      <c r="D44">
        <f>COUNTIF(E$41:N$41,"2")</f>
        <v>0</v>
      </c>
    </row>
    <row r="45" spans="1:14">
      <c r="B45" s="11">
        <f t="shared" si="0"/>
        <v>0</v>
      </c>
      <c r="D45">
        <f>COUNTIF(E$41:N$41,"1")</f>
        <v>0</v>
      </c>
    </row>
    <row r="46" spans="1:14">
      <c r="A46" t="s">
        <v>14</v>
      </c>
      <c r="E46" t="s">
        <v>105</v>
      </c>
      <c r="F46" t="s">
        <v>105</v>
      </c>
      <c r="G46" t="s">
        <v>105</v>
      </c>
      <c r="H46" t="s">
        <v>105</v>
      </c>
      <c r="I46" t="s">
        <v>105</v>
      </c>
      <c r="J46" t="s">
        <v>105</v>
      </c>
      <c r="K46" t="s">
        <v>105</v>
      </c>
      <c r="L46" t="s">
        <v>105</v>
      </c>
      <c r="M46" t="s">
        <v>105</v>
      </c>
      <c r="N46" t="s">
        <v>105</v>
      </c>
    </row>
    <row r="47" spans="1:14">
      <c r="A47" s="7" t="s">
        <v>15</v>
      </c>
      <c r="B47" s="7"/>
      <c r="C47" s="7"/>
      <c r="D47" s="7"/>
      <c r="E47" t="s">
        <v>105</v>
      </c>
      <c r="F47" t="s">
        <v>105</v>
      </c>
      <c r="G47" t="s">
        <v>105</v>
      </c>
      <c r="H47" t="s">
        <v>105</v>
      </c>
      <c r="I47" t="s">
        <v>105</v>
      </c>
      <c r="J47" t="s">
        <v>105</v>
      </c>
      <c r="K47" t="s">
        <v>105</v>
      </c>
      <c r="L47" t="s">
        <v>105</v>
      </c>
      <c r="M47" t="s">
        <v>105</v>
      </c>
      <c r="N47" t="s">
        <v>105</v>
      </c>
    </row>
    <row r="48" spans="1:14">
      <c r="A48" t="s">
        <v>16</v>
      </c>
      <c r="E48" t="s">
        <v>105</v>
      </c>
      <c r="F48" t="s">
        <v>105</v>
      </c>
      <c r="G48" t="s">
        <v>105</v>
      </c>
      <c r="H48" t="s">
        <v>105</v>
      </c>
      <c r="I48" t="s">
        <v>105</v>
      </c>
      <c r="J48" t="s">
        <v>105</v>
      </c>
      <c r="K48" t="s">
        <v>105</v>
      </c>
      <c r="L48" t="s">
        <v>105</v>
      </c>
      <c r="M48" t="s">
        <v>105</v>
      </c>
      <c r="N48" t="s">
        <v>105</v>
      </c>
    </row>
    <row r="49" spans="1:14">
      <c r="A49" t="s">
        <v>17</v>
      </c>
      <c r="B49" s="10">
        <f>D49/8</f>
        <v>1</v>
      </c>
      <c r="C49" s="7">
        <f>D49+D50</f>
        <v>8</v>
      </c>
      <c r="D49">
        <f>COUNTIF(E$49:N$49,"1")</f>
        <v>8</v>
      </c>
      <c r="E49" t="s">
        <v>105</v>
      </c>
      <c r="F49" t="s">
        <v>107</v>
      </c>
      <c r="G49" t="s">
        <v>105</v>
      </c>
      <c r="H49" t="s">
        <v>107</v>
      </c>
      <c r="I49" t="s">
        <v>107</v>
      </c>
      <c r="J49" t="s">
        <v>107</v>
      </c>
      <c r="K49" t="s">
        <v>107</v>
      </c>
      <c r="L49" t="s">
        <v>107</v>
      </c>
      <c r="M49" t="s">
        <v>107</v>
      </c>
      <c r="N49" t="s">
        <v>107</v>
      </c>
    </row>
    <row r="50" spans="1:14">
      <c r="B50" s="10">
        <f t="shared" ref="B50:B65" si="1">D50/8</f>
        <v>0</v>
      </c>
      <c r="D50">
        <f>COUNTIF(E$49:N$49,"2")</f>
        <v>0</v>
      </c>
    </row>
    <row r="51" spans="1:14">
      <c r="A51" t="s">
        <v>18</v>
      </c>
      <c r="B51" s="10">
        <f t="shared" si="1"/>
        <v>1</v>
      </c>
      <c r="D51">
        <f>COUNTIF(E$51:N$51,"1")</f>
        <v>8</v>
      </c>
      <c r="E51" t="s">
        <v>105</v>
      </c>
      <c r="F51" t="s">
        <v>107</v>
      </c>
      <c r="G51" t="s">
        <v>105</v>
      </c>
      <c r="H51" t="s">
        <v>107</v>
      </c>
      <c r="I51" t="s">
        <v>107</v>
      </c>
      <c r="J51" t="s">
        <v>107</v>
      </c>
      <c r="K51" t="s">
        <v>107</v>
      </c>
      <c r="L51" t="s">
        <v>107</v>
      </c>
      <c r="M51" t="s">
        <v>107</v>
      </c>
      <c r="N51" t="s">
        <v>107</v>
      </c>
    </row>
    <row r="52" spans="1:14">
      <c r="A52" t="s">
        <v>19</v>
      </c>
      <c r="B52" s="10">
        <f t="shared" si="1"/>
        <v>0</v>
      </c>
      <c r="D52">
        <f>COUNTIF(E$51:N$51,"2")</f>
        <v>0</v>
      </c>
      <c r="E52" t="s">
        <v>105</v>
      </c>
      <c r="F52" t="s">
        <v>105</v>
      </c>
      <c r="G52" t="s">
        <v>105</v>
      </c>
      <c r="H52" t="s">
        <v>105</v>
      </c>
      <c r="I52" t="s">
        <v>105</v>
      </c>
      <c r="J52" t="s">
        <v>105</v>
      </c>
      <c r="K52" t="s">
        <v>105</v>
      </c>
      <c r="L52" t="s">
        <v>105</v>
      </c>
      <c r="M52" t="s">
        <v>105</v>
      </c>
      <c r="N52" t="s">
        <v>105</v>
      </c>
    </row>
    <row r="53" spans="1:14">
      <c r="A53" t="s">
        <v>20</v>
      </c>
      <c r="B53" s="10">
        <f t="shared" si="1"/>
        <v>1</v>
      </c>
      <c r="D53">
        <f>COUNTIF(E$53:N$53,"1")</f>
        <v>8</v>
      </c>
      <c r="E53" t="s">
        <v>105</v>
      </c>
      <c r="F53" t="s">
        <v>107</v>
      </c>
      <c r="G53" t="s">
        <v>105</v>
      </c>
      <c r="H53" t="s">
        <v>107</v>
      </c>
      <c r="I53" t="s">
        <v>107</v>
      </c>
      <c r="J53" t="s">
        <v>107</v>
      </c>
      <c r="K53" t="s">
        <v>107</v>
      </c>
      <c r="L53" t="s">
        <v>107</v>
      </c>
      <c r="M53" t="s">
        <v>107</v>
      </c>
      <c r="N53" t="s">
        <v>107</v>
      </c>
    </row>
    <row r="54" spans="1:14">
      <c r="B54" s="10">
        <f t="shared" si="1"/>
        <v>0</v>
      </c>
      <c r="D54">
        <f>COUNTIF(E$53:N$53,"2")</f>
        <v>0</v>
      </c>
    </row>
    <row r="55" spans="1:14">
      <c r="A55" t="s">
        <v>21</v>
      </c>
      <c r="B55" s="10">
        <f t="shared" si="1"/>
        <v>1</v>
      </c>
      <c r="D55">
        <f>COUNTIF(E$55:N$55,"1")</f>
        <v>8</v>
      </c>
      <c r="E55" t="s">
        <v>105</v>
      </c>
      <c r="F55" t="s">
        <v>107</v>
      </c>
      <c r="G55" t="s">
        <v>105</v>
      </c>
      <c r="H55" t="s">
        <v>107</v>
      </c>
      <c r="I55" t="s">
        <v>107</v>
      </c>
      <c r="J55" t="s">
        <v>107</v>
      </c>
      <c r="K55" t="s">
        <v>107</v>
      </c>
      <c r="L55" t="s">
        <v>107</v>
      </c>
      <c r="M55" t="s">
        <v>107</v>
      </c>
      <c r="N55" t="s">
        <v>107</v>
      </c>
    </row>
    <row r="56" spans="1:14">
      <c r="A56" t="s">
        <v>22</v>
      </c>
      <c r="B56" s="10">
        <f t="shared" si="1"/>
        <v>0</v>
      </c>
      <c r="D56">
        <f>COUNTIF(E$55:N$55,"2")</f>
        <v>0</v>
      </c>
      <c r="E56" t="s">
        <v>105</v>
      </c>
      <c r="F56" t="s">
        <v>105</v>
      </c>
      <c r="G56" t="s">
        <v>105</v>
      </c>
      <c r="H56" t="s">
        <v>105</v>
      </c>
      <c r="I56" t="s">
        <v>105</v>
      </c>
      <c r="J56" t="s">
        <v>105</v>
      </c>
      <c r="K56" t="s">
        <v>105</v>
      </c>
      <c r="L56" t="s">
        <v>105</v>
      </c>
      <c r="M56" t="s">
        <v>105</v>
      </c>
      <c r="N56" t="s">
        <v>105</v>
      </c>
    </row>
    <row r="57" spans="1:14">
      <c r="A57" t="s">
        <v>23</v>
      </c>
      <c r="B57" s="10">
        <f t="shared" si="1"/>
        <v>1</v>
      </c>
      <c r="D57">
        <f>COUNTIF(E$57:N$57,"1")</f>
        <v>8</v>
      </c>
      <c r="E57" t="s">
        <v>105</v>
      </c>
      <c r="F57" t="s">
        <v>107</v>
      </c>
      <c r="G57" t="s">
        <v>105</v>
      </c>
      <c r="H57" t="s">
        <v>107</v>
      </c>
      <c r="I57" t="s">
        <v>107</v>
      </c>
      <c r="J57" t="s">
        <v>107</v>
      </c>
      <c r="K57" t="s">
        <v>107</v>
      </c>
      <c r="L57" t="s">
        <v>107</v>
      </c>
      <c r="M57" t="s">
        <v>107</v>
      </c>
      <c r="N57" t="s">
        <v>107</v>
      </c>
    </row>
    <row r="58" spans="1:14">
      <c r="B58" s="10"/>
      <c r="D58">
        <f>COUNTIF(E$57:N$57,"2")</f>
        <v>0</v>
      </c>
    </row>
    <row r="59" spans="1:14">
      <c r="A59" t="s">
        <v>24</v>
      </c>
      <c r="B59" s="10">
        <f t="shared" si="1"/>
        <v>1</v>
      </c>
      <c r="D59">
        <f>COUNTIF(E$59:N$59,"1")</f>
        <v>8</v>
      </c>
      <c r="E59" t="s">
        <v>105</v>
      </c>
      <c r="F59" t="s">
        <v>107</v>
      </c>
      <c r="G59" t="s">
        <v>105</v>
      </c>
      <c r="H59" t="s">
        <v>107</v>
      </c>
      <c r="I59" t="s">
        <v>107</v>
      </c>
      <c r="J59" t="s">
        <v>107</v>
      </c>
      <c r="K59" t="s">
        <v>107</v>
      </c>
      <c r="L59" t="s">
        <v>107</v>
      </c>
      <c r="M59" t="s">
        <v>107</v>
      </c>
      <c r="N59" t="s">
        <v>107</v>
      </c>
    </row>
    <row r="60" spans="1:14">
      <c r="B60" s="10">
        <f t="shared" si="1"/>
        <v>0</v>
      </c>
      <c r="D60">
        <f>COUNTIF(E$59:N$59,"2")</f>
        <v>0</v>
      </c>
    </row>
    <row r="61" spans="1:14">
      <c r="A61" t="s">
        <v>25</v>
      </c>
      <c r="B61" s="10">
        <f t="shared" si="1"/>
        <v>0</v>
      </c>
      <c r="E61" t="s">
        <v>105</v>
      </c>
      <c r="F61" t="s">
        <v>105</v>
      </c>
      <c r="G61" t="s">
        <v>105</v>
      </c>
      <c r="H61" t="s">
        <v>105</v>
      </c>
      <c r="I61" t="s">
        <v>105</v>
      </c>
      <c r="J61" t="s">
        <v>105</v>
      </c>
      <c r="K61" t="s">
        <v>105</v>
      </c>
      <c r="L61" t="s">
        <v>105</v>
      </c>
      <c r="M61" t="s">
        <v>105</v>
      </c>
      <c r="N61" t="s">
        <v>105</v>
      </c>
    </row>
    <row r="62" spans="1:14">
      <c r="A62" t="s">
        <v>26</v>
      </c>
      <c r="B62" s="10">
        <f t="shared" si="1"/>
        <v>1</v>
      </c>
      <c r="D62">
        <f>COUNTIF(E$62:N$62,"1")</f>
        <v>8</v>
      </c>
      <c r="E62" t="s">
        <v>105</v>
      </c>
      <c r="F62" t="s">
        <v>107</v>
      </c>
      <c r="G62" t="s">
        <v>105</v>
      </c>
      <c r="H62" t="s">
        <v>107</v>
      </c>
      <c r="I62" t="s">
        <v>107</v>
      </c>
      <c r="J62" t="s">
        <v>107</v>
      </c>
      <c r="K62" t="s">
        <v>107</v>
      </c>
      <c r="L62" t="s">
        <v>107</v>
      </c>
      <c r="M62" t="s">
        <v>107</v>
      </c>
      <c r="N62" t="s">
        <v>107</v>
      </c>
    </row>
    <row r="63" spans="1:14">
      <c r="B63" s="10">
        <f t="shared" si="1"/>
        <v>0</v>
      </c>
      <c r="D63">
        <f>COUNTIF(E$62:N$62,"2")</f>
        <v>0</v>
      </c>
    </row>
    <row r="64" spans="1:14">
      <c r="A64" t="s">
        <v>27</v>
      </c>
      <c r="B64" s="10">
        <f t="shared" si="1"/>
        <v>1</v>
      </c>
      <c r="D64">
        <f>COUNTIF(E$64:N$64,"1")</f>
        <v>8</v>
      </c>
      <c r="E64" t="s">
        <v>105</v>
      </c>
      <c r="F64" t="s">
        <v>107</v>
      </c>
      <c r="G64" t="s">
        <v>105</v>
      </c>
      <c r="H64" t="s">
        <v>107</v>
      </c>
      <c r="I64" t="s">
        <v>107</v>
      </c>
      <c r="J64" t="s">
        <v>107</v>
      </c>
      <c r="K64" t="s">
        <v>107</v>
      </c>
      <c r="L64" t="s">
        <v>107</v>
      </c>
      <c r="M64" t="s">
        <v>107</v>
      </c>
      <c r="N64" t="s">
        <v>107</v>
      </c>
    </row>
    <row r="65" spans="1:14">
      <c r="B65" s="10">
        <f t="shared" si="1"/>
        <v>0</v>
      </c>
      <c r="D65">
        <f>COUNTIF(E$64:N$64,"2")</f>
        <v>0</v>
      </c>
    </row>
    <row r="66" spans="1:14">
      <c r="A66" s="7" t="s">
        <v>28</v>
      </c>
      <c r="B66" s="7"/>
      <c r="C66" s="7"/>
      <c r="D66" s="7"/>
      <c r="E66" t="s">
        <v>105</v>
      </c>
      <c r="F66" t="s">
        <v>105</v>
      </c>
      <c r="G66" t="s">
        <v>105</v>
      </c>
      <c r="H66" t="s">
        <v>105</v>
      </c>
      <c r="I66" t="s">
        <v>105</v>
      </c>
      <c r="J66" t="s">
        <v>105</v>
      </c>
      <c r="K66" t="s">
        <v>105</v>
      </c>
      <c r="L66" t="s">
        <v>105</v>
      </c>
      <c r="M66" t="s">
        <v>105</v>
      </c>
      <c r="N66" t="s">
        <v>105</v>
      </c>
    </row>
    <row r="67" spans="1:14">
      <c r="A67" t="s">
        <v>29</v>
      </c>
      <c r="E67" t="s">
        <v>105</v>
      </c>
      <c r="F67" t="s">
        <v>105</v>
      </c>
      <c r="G67" t="s">
        <v>105</v>
      </c>
      <c r="H67" t="s">
        <v>105</v>
      </c>
      <c r="I67" t="s">
        <v>105</v>
      </c>
      <c r="J67" t="s">
        <v>105</v>
      </c>
      <c r="K67" t="s">
        <v>105</v>
      </c>
      <c r="L67" t="s">
        <v>105</v>
      </c>
      <c r="M67" t="s">
        <v>105</v>
      </c>
      <c r="N67" t="s">
        <v>105</v>
      </c>
    </row>
    <row r="68" spans="1:14">
      <c r="A68" t="s">
        <v>30</v>
      </c>
      <c r="B68" s="10">
        <f>D68/7</f>
        <v>1</v>
      </c>
      <c r="D68">
        <f>COUNTIF(E$68:N$68,"1")</f>
        <v>7</v>
      </c>
      <c r="E68" t="s">
        <v>105</v>
      </c>
      <c r="F68" t="s">
        <v>105</v>
      </c>
      <c r="G68" t="s">
        <v>105</v>
      </c>
      <c r="H68" t="s">
        <v>107</v>
      </c>
      <c r="I68" t="s">
        <v>107</v>
      </c>
      <c r="J68" t="s">
        <v>107</v>
      </c>
      <c r="K68" t="s">
        <v>107</v>
      </c>
      <c r="L68" t="s">
        <v>107</v>
      </c>
      <c r="M68" t="s">
        <v>107</v>
      </c>
      <c r="N68" t="s">
        <v>107</v>
      </c>
    </row>
    <row r="69" spans="1:14">
      <c r="B69" s="10">
        <f t="shared" ref="B69:B86" si="2">D69/7</f>
        <v>0</v>
      </c>
      <c r="D69">
        <f>COUNTIF(E$68:N$68,"2")</f>
        <v>0</v>
      </c>
    </row>
    <row r="70" spans="1:14">
      <c r="A70" t="s">
        <v>31</v>
      </c>
      <c r="B70" s="10">
        <f t="shared" si="2"/>
        <v>1</v>
      </c>
      <c r="D70">
        <f>COUNTIF(E$70:N$70,"1")</f>
        <v>7</v>
      </c>
      <c r="E70" t="s">
        <v>105</v>
      </c>
      <c r="F70" t="s">
        <v>105</v>
      </c>
      <c r="G70" t="s">
        <v>105</v>
      </c>
      <c r="H70" t="s">
        <v>107</v>
      </c>
      <c r="I70" t="s">
        <v>107</v>
      </c>
      <c r="J70" t="s">
        <v>107</v>
      </c>
      <c r="K70" t="s">
        <v>107</v>
      </c>
      <c r="L70" t="s">
        <v>107</v>
      </c>
      <c r="M70" t="s">
        <v>107</v>
      </c>
      <c r="N70" t="s">
        <v>107</v>
      </c>
    </row>
    <row r="71" spans="1:14">
      <c r="B71" s="10">
        <f t="shared" si="2"/>
        <v>0</v>
      </c>
      <c r="D71">
        <f>COUNTIF(E$70:N$70,"2")</f>
        <v>0</v>
      </c>
    </row>
    <row r="72" spans="1:14">
      <c r="A72" t="s">
        <v>32</v>
      </c>
      <c r="B72" s="10"/>
      <c r="E72" t="s">
        <v>105</v>
      </c>
      <c r="F72" t="s">
        <v>105</v>
      </c>
      <c r="G72" t="s">
        <v>105</v>
      </c>
      <c r="H72" t="s">
        <v>105</v>
      </c>
      <c r="I72" t="s">
        <v>105</v>
      </c>
      <c r="J72" t="s">
        <v>105</v>
      </c>
      <c r="K72" t="s">
        <v>105</v>
      </c>
      <c r="L72" t="s">
        <v>105</v>
      </c>
      <c r="M72" t="s">
        <v>105</v>
      </c>
      <c r="N72" t="s">
        <v>105</v>
      </c>
    </row>
    <row r="73" spans="1:14">
      <c r="A73" t="s">
        <v>33</v>
      </c>
      <c r="B73" s="10">
        <f t="shared" si="2"/>
        <v>1</v>
      </c>
      <c r="D73">
        <f>COUNTIF(E$73:N$73,"1")</f>
        <v>7</v>
      </c>
      <c r="E73" t="s">
        <v>105</v>
      </c>
      <c r="F73" t="s">
        <v>105</v>
      </c>
      <c r="G73" t="s">
        <v>105</v>
      </c>
      <c r="H73" t="s">
        <v>107</v>
      </c>
      <c r="I73" t="s">
        <v>107</v>
      </c>
      <c r="J73" t="s">
        <v>107</v>
      </c>
      <c r="K73" t="s">
        <v>107</v>
      </c>
      <c r="L73" t="s">
        <v>107</v>
      </c>
      <c r="M73" t="s">
        <v>107</v>
      </c>
      <c r="N73" t="s">
        <v>107</v>
      </c>
    </row>
    <row r="74" spans="1:14">
      <c r="B74" s="10">
        <f t="shared" si="2"/>
        <v>0</v>
      </c>
      <c r="D74">
        <f>COUNTIF(E$73:N$73,"2")</f>
        <v>0</v>
      </c>
    </row>
    <row r="75" spans="1:14">
      <c r="A75" t="s">
        <v>34</v>
      </c>
      <c r="B75" s="10">
        <f t="shared" si="2"/>
        <v>1</v>
      </c>
      <c r="D75">
        <f>COUNTIF(E$75:N$75,"1")</f>
        <v>7</v>
      </c>
      <c r="E75" t="s">
        <v>105</v>
      </c>
      <c r="F75" t="s">
        <v>105</v>
      </c>
      <c r="G75" t="s">
        <v>105</v>
      </c>
      <c r="H75" t="s">
        <v>107</v>
      </c>
      <c r="I75" t="s">
        <v>107</v>
      </c>
      <c r="J75" t="s">
        <v>107</v>
      </c>
      <c r="K75" t="s">
        <v>107</v>
      </c>
      <c r="L75" t="s">
        <v>107</v>
      </c>
      <c r="M75" t="s">
        <v>107</v>
      </c>
      <c r="N75" t="s">
        <v>107</v>
      </c>
    </row>
    <row r="76" spans="1:14">
      <c r="B76" s="10">
        <f t="shared" si="2"/>
        <v>0</v>
      </c>
      <c r="D76">
        <f>COUNTIF(E$75:N$75,"2")</f>
        <v>0</v>
      </c>
    </row>
    <row r="77" spans="1:14">
      <c r="A77" t="s">
        <v>35</v>
      </c>
      <c r="B77" s="10"/>
      <c r="E77" t="s">
        <v>105</v>
      </c>
      <c r="F77" t="s">
        <v>105</v>
      </c>
      <c r="G77" t="s">
        <v>105</v>
      </c>
      <c r="H77" t="s">
        <v>105</v>
      </c>
      <c r="I77" t="s">
        <v>105</v>
      </c>
      <c r="J77" t="s">
        <v>105</v>
      </c>
      <c r="K77" t="s">
        <v>105</v>
      </c>
      <c r="L77" t="s">
        <v>105</v>
      </c>
      <c r="M77" t="s">
        <v>105</v>
      </c>
      <c r="N77" t="s">
        <v>105</v>
      </c>
    </row>
    <row r="78" spans="1:14">
      <c r="A78" t="s">
        <v>36</v>
      </c>
      <c r="B78" s="10">
        <f t="shared" si="2"/>
        <v>1</v>
      </c>
      <c r="D78">
        <f>COUNTIF(E$78:N$78,"1")</f>
        <v>7</v>
      </c>
      <c r="E78" t="s">
        <v>105</v>
      </c>
      <c r="F78" t="s">
        <v>105</v>
      </c>
      <c r="G78" t="s">
        <v>105</v>
      </c>
      <c r="H78" t="s">
        <v>107</v>
      </c>
      <c r="I78" t="s">
        <v>107</v>
      </c>
      <c r="J78" t="s">
        <v>107</v>
      </c>
      <c r="K78" t="s">
        <v>107</v>
      </c>
      <c r="L78" t="s">
        <v>107</v>
      </c>
      <c r="M78" t="s">
        <v>107</v>
      </c>
      <c r="N78" t="s">
        <v>107</v>
      </c>
    </row>
    <row r="79" spans="1:14">
      <c r="B79" s="10">
        <f t="shared" si="2"/>
        <v>0</v>
      </c>
      <c r="D79">
        <f>COUNTIF(E$78:N$78,"2")</f>
        <v>0</v>
      </c>
    </row>
    <row r="80" spans="1:14">
      <c r="A80" t="s">
        <v>37</v>
      </c>
      <c r="B80" s="10">
        <f t="shared" si="2"/>
        <v>1</v>
      </c>
      <c r="D80">
        <f>COUNTIF(E$80:N$80,"1")</f>
        <v>7</v>
      </c>
      <c r="E80" t="s">
        <v>105</v>
      </c>
      <c r="F80" t="s">
        <v>105</v>
      </c>
      <c r="G80" t="s">
        <v>105</v>
      </c>
      <c r="H80" t="s">
        <v>107</v>
      </c>
      <c r="I80" t="s">
        <v>107</v>
      </c>
      <c r="J80" t="s">
        <v>107</v>
      </c>
      <c r="K80" t="s">
        <v>107</v>
      </c>
      <c r="L80" t="s">
        <v>107</v>
      </c>
      <c r="M80" t="s">
        <v>107</v>
      </c>
      <c r="N80" t="s">
        <v>107</v>
      </c>
    </row>
    <row r="81" spans="1:14">
      <c r="B81" s="10">
        <f t="shared" si="2"/>
        <v>0</v>
      </c>
      <c r="D81">
        <f>COUNTIF(E$80:N$80,"2")</f>
        <v>0</v>
      </c>
    </row>
    <row r="82" spans="1:14">
      <c r="A82" t="s">
        <v>38</v>
      </c>
      <c r="B82" s="10"/>
      <c r="E82" t="s">
        <v>105</v>
      </c>
      <c r="F82" t="s">
        <v>105</v>
      </c>
      <c r="G82" t="s">
        <v>105</v>
      </c>
      <c r="H82" t="s">
        <v>105</v>
      </c>
      <c r="I82" t="s">
        <v>105</v>
      </c>
      <c r="J82" t="s">
        <v>105</v>
      </c>
      <c r="K82" t="s">
        <v>105</v>
      </c>
      <c r="L82" t="s">
        <v>105</v>
      </c>
      <c r="M82" t="s">
        <v>105</v>
      </c>
      <c r="N82" t="s">
        <v>105</v>
      </c>
    </row>
    <row r="83" spans="1:14">
      <c r="A83" t="s">
        <v>39</v>
      </c>
      <c r="B83" s="10">
        <f t="shared" si="2"/>
        <v>1</v>
      </c>
      <c r="D83">
        <f>COUNTIF(E$83:N$83,"1")</f>
        <v>7</v>
      </c>
      <c r="E83" t="s">
        <v>105</v>
      </c>
      <c r="F83" t="s">
        <v>105</v>
      </c>
      <c r="G83" t="s">
        <v>105</v>
      </c>
      <c r="H83" t="s">
        <v>107</v>
      </c>
      <c r="I83" t="s">
        <v>107</v>
      </c>
      <c r="J83" t="s">
        <v>107</v>
      </c>
      <c r="K83" t="s">
        <v>107</v>
      </c>
      <c r="L83" t="s">
        <v>107</v>
      </c>
      <c r="M83" t="s">
        <v>107</v>
      </c>
      <c r="N83" t="s">
        <v>107</v>
      </c>
    </row>
    <row r="84" spans="1:14">
      <c r="B84" s="10">
        <f t="shared" si="2"/>
        <v>0</v>
      </c>
      <c r="D84">
        <f>COUNTIF(E$83:N$83,"2")</f>
        <v>0</v>
      </c>
    </row>
    <row r="85" spans="1:14">
      <c r="A85" t="s">
        <v>40</v>
      </c>
      <c r="B85" s="10">
        <f t="shared" si="2"/>
        <v>1</v>
      </c>
      <c r="D85">
        <f>COUNTIF(E$85:N$85,"1")</f>
        <v>7</v>
      </c>
      <c r="E85" t="s">
        <v>105</v>
      </c>
      <c r="F85" t="s">
        <v>105</v>
      </c>
      <c r="G85" t="s">
        <v>105</v>
      </c>
      <c r="H85" t="s">
        <v>107</v>
      </c>
      <c r="I85" t="s">
        <v>107</v>
      </c>
      <c r="J85" t="s">
        <v>107</v>
      </c>
      <c r="K85" t="s">
        <v>107</v>
      </c>
      <c r="L85" t="s">
        <v>107</v>
      </c>
      <c r="M85" t="s">
        <v>107</v>
      </c>
      <c r="N85" t="s">
        <v>107</v>
      </c>
    </row>
    <row r="86" spans="1:14">
      <c r="B86" s="10">
        <f t="shared" si="2"/>
        <v>0</v>
      </c>
      <c r="D86">
        <f>COUNTIF(E$85:N$85,"2")</f>
        <v>0</v>
      </c>
    </row>
    <row r="87" spans="1:14">
      <c r="A87" t="s">
        <v>41</v>
      </c>
      <c r="E87" t="s">
        <v>105</v>
      </c>
      <c r="F87" t="s">
        <v>105</v>
      </c>
      <c r="G87" t="s">
        <v>105</v>
      </c>
      <c r="H87" t="s">
        <v>105</v>
      </c>
      <c r="I87" t="s">
        <v>105</v>
      </c>
      <c r="J87" t="s">
        <v>110</v>
      </c>
      <c r="K87" t="s">
        <v>111</v>
      </c>
      <c r="L87" t="s">
        <v>105</v>
      </c>
      <c r="M87" t="s">
        <v>111</v>
      </c>
      <c r="N87" t="s">
        <v>112</v>
      </c>
    </row>
    <row r="88" spans="1:14">
      <c r="A88" s="7" t="s">
        <v>42</v>
      </c>
      <c r="B88" s="7"/>
      <c r="C88" s="7"/>
      <c r="D88" s="7"/>
      <c r="E88" t="s">
        <v>105</v>
      </c>
      <c r="F88" t="s">
        <v>105</v>
      </c>
      <c r="G88" t="s">
        <v>105</v>
      </c>
      <c r="H88" t="s">
        <v>105</v>
      </c>
      <c r="I88" t="s">
        <v>105</v>
      </c>
      <c r="J88" t="s">
        <v>105</v>
      </c>
      <c r="K88" t="s">
        <v>105</v>
      </c>
      <c r="L88" t="s">
        <v>105</v>
      </c>
      <c r="M88" t="s">
        <v>105</v>
      </c>
      <c r="N88" t="s">
        <v>105</v>
      </c>
    </row>
    <row r="89" spans="1:14">
      <c r="A89" t="s">
        <v>43</v>
      </c>
      <c r="E89" t="s">
        <v>105</v>
      </c>
      <c r="F89" t="s">
        <v>105</v>
      </c>
      <c r="G89" t="s">
        <v>105</v>
      </c>
      <c r="H89" t="s">
        <v>105</v>
      </c>
      <c r="I89" t="s">
        <v>105</v>
      </c>
      <c r="J89" t="s">
        <v>105</v>
      </c>
      <c r="K89" t="s">
        <v>105</v>
      </c>
      <c r="L89" t="s">
        <v>105</v>
      </c>
      <c r="M89" t="s">
        <v>105</v>
      </c>
      <c r="N89" t="s">
        <v>105</v>
      </c>
    </row>
    <row r="90" spans="1:14">
      <c r="A90" s="7" t="s">
        <v>44</v>
      </c>
      <c r="B90" s="7"/>
      <c r="C90" s="7"/>
      <c r="D90" s="7"/>
      <c r="E90" t="s">
        <v>105</v>
      </c>
      <c r="F90" t="s">
        <v>105</v>
      </c>
      <c r="G90" t="s">
        <v>105</v>
      </c>
      <c r="H90" t="s">
        <v>105</v>
      </c>
      <c r="I90" t="s">
        <v>105</v>
      </c>
      <c r="J90" t="s">
        <v>105</v>
      </c>
      <c r="K90" t="s">
        <v>105</v>
      </c>
      <c r="L90" t="s">
        <v>105</v>
      </c>
      <c r="M90" t="s">
        <v>105</v>
      </c>
      <c r="N90" t="s">
        <v>105</v>
      </c>
    </row>
    <row r="91" spans="1:14">
      <c r="A91" t="s">
        <v>45</v>
      </c>
      <c r="B91" s="11">
        <f>D91/7</f>
        <v>0.5714285714285714</v>
      </c>
      <c r="C91">
        <f>SUM(D91:D95)</f>
        <v>7</v>
      </c>
      <c r="D91">
        <f>COUNTIF(E$91:N$91,"5")</f>
        <v>4</v>
      </c>
      <c r="E91" t="s">
        <v>105</v>
      </c>
      <c r="F91" t="s">
        <v>105</v>
      </c>
      <c r="G91" t="s">
        <v>105</v>
      </c>
      <c r="H91" t="s">
        <v>106</v>
      </c>
      <c r="I91" t="s">
        <v>109</v>
      </c>
      <c r="J91" t="s">
        <v>106</v>
      </c>
      <c r="K91" t="s">
        <v>106</v>
      </c>
      <c r="L91" t="s">
        <v>109</v>
      </c>
      <c r="M91" t="s">
        <v>109</v>
      </c>
      <c r="N91" t="s">
        <v>106</v>
      </c>
    </row>
    <row r="92" spans="1:14">
      <c r="B92" s="11">
        <f t="shared" ref="B92:B155" si="3">D92/7</f>
        <v>0.42857142857142855</v>
      </c>
      <c r="D92">
        <f>COUNTIF(E$91:N$91,"4")</f>
        <v>3</v>
      </c>
    </row>
    <row r="93" spans="1:14">
      <c r="B93" s="11">
        <f t="shared" si="3"/>
        <v>0</v>
      </c>
      <c r="D93">
        <f>COUNTIF(E$91:N$91,"3")</f>
        <v>0</v>
      </c>
    </row>
    <row r="94" spans="1:14">
      <c r="B94" s="11">
        <f t="shared" si="3"/>
        <v>0</v>
      </c>
      <c r="D94">
        <f>COUNTIF(E$91:N$91,"2")</f>
        <v>0</v>
      </c>
    </row>
    <row r="95" spans="1:14">
      <c r="B95" s="11">
        <f t="shared" si="3"/>
        <v>0</v>
      </c>
      <c r="D95">
        <f>COUNTIF(E$91:N$91,"1")</f>
        <v>0</v>
      </c>
    </row>
    <row r="96" spans="1:14">
      <c r="A96" t="s">
        <v>46</v>
      </c>
      <c r="B96" s="11">
        <f t="shared" si="3"/>
        <v>0.7142857142857143</v>
      </c>
      <c r="C96">
        <f>SUM(D96:D100)</f>
        <v>7</v>
      </c>
      <c r="D96">
        <f>COUNTIF(E$96:N$96,"5")</f>
        <v>5</v>
      </c>
      <c r="E96" t="s">
        <v>105</v>
      </c>
      <c r="F96" t="s">
        <v>105</v>
      </c>
      <c r="G96" t="s">
        <v>105</v>
      </c>
      <c r="H96" t="s">
        <v>106</v>
      </c>
      <c r="I96" t="s">
        <v>109</v>
      </c>
      <c r="J96" t="s">
        <v>106</v>
      </c>
      <c r="K96" t="s">
        <v>106</v>
      </c>
      <c r="L96" t="s">
        <v>106</v>
      </c>
      <c r="M96" t="s">
        <v>109</v>
      </c>
      <c r="N96" t="s">
        <v>106</v>
      </c>
    </row>
    <row r="97" spans="1:14">
      <c r="B97" s="11">
        <f t="shared" si="3"/>
        <v>0.2857142857142857</v>
      </c>
      <c r="D97">
        <f>COUNTIF(E$96:N$96,"4")</f>
        <v>2</v>
      </c>
    </row>
    <row r="98" spans="1:14">
      <c r="B98" s="11">
        <f t="shared" si="3"/>
        <v>0</v>
      </c>
      <c r="D98">
        <f>COUNTIF(E$96:N$96,"3")</f>
        <v>0</v>
      </c>
    </row>
    <row r="99" spans="1:14">
      <c r="B99" s="11">
        <f t="shared" si="3"/>
        <v>0</v>
      </c>
      <c r="D99">
        <f>COUNTIF(E$96:N$96,"2")</f>
        <v>0</v>
      </c>
    </row>
    <row r="100" spans="1:14">
      <c r="B100" s="11">
        <f t="shared" si="3"/>
        <v>0</v>
      </c>
      <c r="D100">
        <f>COUNTIF(E$96:N$96,"1")</f>
        <v>0</v>
      </c>
    </row>
    <row r="101" spans="1:14">
      <c r="A101" t="s">
        <v>47</v>
      </c>
      <c r="B101" s="11">
        <f t="shared" si="3"/>
        <v>0.42857142857142855</v>
      </c>
      <c r="C101">
        <f>SUM(D101:D105)</f>
        <v>7</v>
      </c>
      <c r="D101">
        <f>COUNTIF(E$101:N$101,"5")</f>
        <v>3</v>
      </c>
      <c r="E101" t="s">
        <v>105</v>
      </c>
      <c r="F101" t="s">
        <v>105</v>
      </c>
      <c r="G101" t="s">
        <v>105</v>
      </c>
      <c r="H101" t="s">
        <v>106</v>
      </c>
      <c r="I101" t="s">
        <v>109</v>
      </c>
      <c r="J101" t="s">
        <v>109</v>
      </c>
      <c r="K101" t="s">
        <v>106</v>
      </c>
      <c r="L101" t="s">
        <v>109</v>
      </c>
      <c r="M101" t="s">
        <v>109</v>
      </c>
      <c r="N101" t="s">
        <v>106</v>
      </c>
    </row>
    <row r="102" spans="1:14">
      <c r="B102" s="11">
        <f t="shared" si="3"/>
        <v>0.5714285714285714</v>
      </c>
      <c r="D102">
        <f>COUNTIF(E$101:N$101,"4")</f>
        <v>4</v>
      </c>
    </row>
    <row r="103" spans="1:14">
      <c r="B103" s="11">
        <f t="shared" si="3"/>
        <v>0</v>
      </c>
      <c r="D103">
        <f>COUNTIF(E$101:N$101,"3")</f>
        <v>0</v>
      </c>
    </row>
    <row r="104" spans="1:14">
      <c r="B104" s="11">
        <f t="shared" si="3"/>
        <v>0</v>
      </c>
      <c r="D104">
        <f>COUNTIF(E$101:N$101,"2")</f>
        <v>0</v>
      </c>
    </row>
    <row r="105" spans="1:14">
      <c r="B105" s="11">
        <f t="shared" si="3"/>
        <v>0</v>
      </c>
      <c r="D105">
        <f>COUNTIF(E$101:N$101,"1")</f>
        <v>0</v>
      </c>
    </row>
    <row r="106" spans="1:14">
      <c r="A106" t="s">
        <v>48</v>
      </c>
      <c r="B106" s="11">
        <f t="shared" si="3"/>
        <v>0.42857142857142855</v>
      </c>
      <c r="C106">
        <f>SUM(D106:D110)</f>
        <v>7</v>
      </c>
      <c r="D106">
        <f>COUNTIF(E$106:N$106,"5")</f>
        <v>3</v>
      </c>
      <c r="E106" t="s">
        <v>105</v>
      </c>
      <c r="F106" t="s">
        <v>105</v>
      </c>
      <c r="G106" t="s">
        <v>105</v>
      </c>
      <c r="H106" t="s">
        <v>106</v>
      </c>
      <c r="I106" t="s">
        <v>109</v>
      </c>
      <c r="J106" t="s">
        <v>109</v>
      </c>
      <c r="K106" t="s">
        <v>106</v>
      </c>
      <c r="L106" t="s">
        <v>109</v>
      </c>
      <c r="M106" t="s">
        <v>109</v>
      </c>
      <c r="N106" t="s">
        <v>106</v>
      </c>
    </row>
    <row r="107" spans="1:14">
      <c r="B107" s="11">
        <f t="shared" si="3"/>
        <v>0.5714285714285714</v>
      </c>
      <c r="D107">
        <f>COUNTIF(E$106:N$106,"4")</f>
        <v>4</v>
      </c>
    </row>
    <row r="108" spans="1:14">
      <c r="B108" s="11">
        <f t="shared" si="3"/>
        <v>0</v>
      </c>
      <c r="D108">
        <f>COUNTIF(E$106:N$106,"3")</f>
        <v>0</v>
      </c>
    </row>
    <row r="109" spans="1:14">
      <c r="B109" s="11">
        <f t="shared" si="3"/>
        <v>0</v>
      </c>
      <c r="D109">
        <f>COUNTIF(E$106:N$106,"2")</f>
        <v>0</v>
      </c>
    </row>
    <row r="110" spans="1:14">
      <c r="B110" s="11">
        <f t="shared" si="3"/>
        <v>0</v>
      </c>
      <c r="D110">
        <f>COUNTIF(E$106:N$106,"1")</f>
        <v>0</v>
      </c>
    </row>
    <row r="111" spans="1:14">
      <c r="A111" t="s">
        <v>49</v>
      </c>
      <c r="B111" s="11">
        <f t="shared" si="3"/>
        <v>0.42857142857142855</v>
      </c>
      <c r="C111">
        <f>SUM(D111:D115)</f>
        <v>7</v>
      </c>
      <c r="D111">
        <f>COUNTIF(E$111:N$111,"5")</f>
        <v>3</v>
      </c>
      <c r="E111" t="s">
        <v>105</v>
      </c>
      <c r="F111" t="s">
        <v>105</v>
      </c>
      <c r="G111" t="s">
        <v>105</v>
      </c>
      <c r="H111" t="s">
        <v>106</v>
      </c>
      <c r="I111" t="s">
        <v>109</v>
      </c>
      <c r="J111" t="s">
        <v>109</v>
      </c>
      <c r="K111" t="s">
        <v>106</v>
      </c>
      <c r="L111" t="s">
        <v>109</v>
      </c>
      <c r="M111" t="s">
        <v>109</v>
      </c>
      <c r="N111" t="s">
        <v>106</v>
      </c>
    </row>
    <row r="112" spans="1:14">
      <c r="B112" s="11">
        <f t="shared" si="3"/>
        <v>0.5714285714285714</v>
      </c>
      <c r="D112">
        <f>COUNTIF(E$111:N$111,"4")</f>
        <v>4</v>
      </c>
    </row>
    <row r="113" spans="1:14">
      <c r="B113" s="11">
        <f t="shared" si="3"/>
        <v>0</v>
      </c>
      <c r="D113">
        <f>COUNTIF(E$111:N$111,"3")</f>
        <v>0</v>
      </c>
    </row>
    <row r="114" spans="1:14">
      <c r="B114" s="11">
        <f t="shared" si="3"/>
        <v>0</v>
      </c>
      <c r="D114">
        <f>COUNTIF(E$111:N$111,"2")</f>
        <v>0</v>
      </c>
    </row>
    <row r="115" spans="1:14">
      <c r="B115" s="11">
        <f t="shared" si="3"/>
        <v>0</v>
      </c>
      <c r="D115">
        <f>COUNTIF(E$111:N$111,"1")</f>
        <v>0</v>
      </c>
    </row>
    <row r="116" spans="1:14">
      <c r="A116" t="s">
        <v>50</v>
      </c>
      <c r="B116" s="11">
        <f t="shared" si="3"/>
        <v>0.7142857142857143</v>
      </c>
      <c r="C116">
        <f>SUM(D116:D120)</f>
        <v>7</v>
      </c>
      <c r="D116">
        <f>COUNTIF(E$116:N$116,"5")</f>
        <v>5</v>
      </c>
      <c r="E116" t="s">
        <v>105</v>
      </c>
      <c r="F116" t="s">
        <v>105</v>
      </c>
      <c r="G116" t="s">
        <v>105</v>
      </c>
      <c r="H116" t="s">
        <v>106</v>
      </c>
      <c r="I116" t="s">
        <v>109</v>
      </c>
      <c r="J116" t="s">
        <v>106</v>
      </c>
      <c r="K116" t="s">
        <v>106</v>
      </c>
      <c r="L116" t="s">
        <v>106</v>
      </c>
      <c r="M116" t="s">
        <v>109</v>
      </c>
      <c r="N116" t="s">
        <v>106</v>
      </c>
    </row>
    <row r="117" spans="1:14">
      <c r="B117" s="11">
        <f t="shared" si="3"/>
        <v>0.2857142857142857</v>
      </c>
      <c r="D117">
        <f>COUNTIF(E$116:N$116,"4")</f>
        <v>2</v>
      </c>
    </row>
    <row r="118" spans="1:14">
      <c r="B118" s="11">
        <f t="shared" si="3"/>
        <v>0</v>
      </c>
      <c r="D118">
        <f>COUNTIF(E$116:N$116,"3")</f>
        <v>0</v>
      </c>
    </row>
    <row r="119" spans="1:14">
      <c r="B119" s="11">
        <f t="shared" si="3"/>
        <v>0</v>
      </c>
      <c r="D119">
        <f>COUNTIF(E$116:N$116,"2")</f>
        <v>0</v>
      </c>
    </row>
    <row r="120" spans="1:14">
      <c r="B120" s="11">
        <f t="shared" si="3"/>
        <v>0</v>
      </c>
      <c r="D120">
        <f>COUNTIF(E$116:N$116,"1")</f>
        <v>0</v>
      </c>
    </row>
    <row r="121" spans="1:14">
      <c r="A121" t="s">
        <v>51</v>
      </c>
      <c r="B121" s="11">
        <f t="shared" si="3"/>
        <v>0.5714285714285714</v>
      </c>
      <c r="C121">
        <f>SUM(D121:D125)</f>
        <v>7</v>
      </c>
      <c r="D121">
        <f>COUNTIF(E$121:N$121,"5")</f>
        <v>4</v>
      </c>
      <c r="E121" t="s">
        <v>105</v>
      </c>
      <c r="F121" t="s">
        <v>105</v>
      </c>
      <c r="G121" t="s">
        <v>105</v>
      </c>
      <c r="H121" t="s">
        <v>106</v>
      </c>
      <c r="I121" t="s">
        <v>109</v>
      </c>
      <c r="J121" t="s">
        <v>106</v>
      </c>
      <c r="K121" t="s">
        <v>106</v>
      </c>
      <c r="L121" t="s">
        <v>109</v>
      </c>
      <c r="M121" t="s">
        <v>109</v>
      </c>
      <c r="N121" t="s">
        <v>106</v>
      </c>
    </row>
    <row r="122" spans="1:14">
      <c r="B122" s="11">
        <f t="shared" si="3"/>
        <v>0.42857142857142855</v>
      </c>
      <c r="D122">
        <f>COUNTIF(E$121:N$121,"4")</f>
        <v>3</v>
      </c>
    </row>
    <row r="123" spans="1:14">
      <c r="B123" s="11">
        <f t="shared" si="3"/>
        <v>0</v>
      </c>
      <c r="D123">
        <f>COUNTIF(E$121:N$121,"3")</f>
        <v>0</v>
      </c>
    </row>
    <row r="124" spans="1:14">
      <c r="B124" s="11">
        <f t="shared" si="3"/>
        <v>0</v>
      </c>
      <c r="D124">
        <f>COUNTIF(E$121:N$121,"2")</f>
        <v>0</v>
      </c>
    </row>
    <row r="125" spans="1:14">
      <c r="B125" s="11">
        <f t="shared" si="3"/>
        <v>0</v>
      </c>
      <c r="D125">
        <f>COUNTIF(E$121:N$121,"1")</f>
        <v>0</v>
      </c>
    </row>
    <row r="126" spans="1:14">
      <c r="A126" t="s">
        <v>52</v>
      </c>
      <c r="B126" s="11">
        <f t="shared" si="3"/>
        <v>0.42857142857142855</v>
      </c>
      <c r="C126">
        <f>SUM(D126:D130)</f>
        <v>7</v>
      </c>
      <c r="D126">
        <f>COUNTIF(E$126:N$126,"5")</f>
        <v>3</v>
      </c>
      <c r="E126" t="s">
        <v>105</v>
      </c>
      <c r="F126" t="s">
        <v>105</v>
      </c>
      <c r="G126" t="s">
        <v>105</v>
      </c>
      <c r="H126" t="s">
        <v>106</v>
      </c>
      <c r="I126" t="s">
        <v>109</v>
      </c>
      <c r="J126" t="s">
        <v>109</v>
      </c>
      <c r="K126" t="s">
        <v>106</v>
      </c>
      <c r="L126" t="s">
        <v>109</v>
      </c>
      <c r="M126" t="s">
        <v>109</v>
      </c>
      <c r="N126" t="s">
        <v>106</v>
      </c>
    </row>
    <row r="127" spans="1:14">
      <c r="B127" s="11">
        <f t="shared" si="3"/>
        <v>0.5714285714285714</v>
      </c>
      <c r="D127">
        <f>COUNTIF(E$126:N$126,"4")</f>
        <v>4</v>
      </c>
    </row>
    <row r="128" spans="1:14">
      <c r="B128" s="11">
        <f t="shared" si="3"/>
        <v>0</v>
      </c>
      <c r="D128">
        <f>COUNTIF(E$126:N$126,"3")</f>
        <v>0</v>
      </c>
    </row>
    <row r="129" spans="1:14">
      <c r="B129" s="11">
        <f t="shared" si="3"/>
        <v>0</v>
      </c>
      <c r="D129">
        <f>COUNTIF(E$126:N$126,"2")</f>
        <v>0</v>
      </c>
    </row>
    <row r="130" spans="1:14">
      <c r="B130" s="11">
        <f t="shared" si="3"/>
        <v>0</v>
      </c>
      <c r="D130">
        <f>COUNTIF(E$126:N$126,"1")</f>
        <v>0</v>
      </c>
    </row>
    <row r="131" spans="1:14">
      <c r="A131" t="s">
        <v>53</v>
      </c>
      <c r="B131" s="11">
        <f t="shared" si="3"/>
        <v>0.42857142857142855</v>
      </c>
      <c r="C131">
        <f>SUM(D131:D135)</f>
        <v>7</v>
      </c>
      <c r="D131">
        <f>COUNTIF(E$131:N$131,"5")</f>
        <v>3</v>
      </c>
      <c r="E131" t="s">
        <v>105</v>
      </c>
      <c r="F131" t="s">
        <v>105</v>
      </c>
      <c r="G131" t="s">
        <v>105</v>
      </c>
      <c r="H131" t="s">
        <v>106</v>
      </c>
      <c r="I131" t="s">
        <v>109</v>
      </c>
      <c r="J131" t="s">
        <v>109</v>
      </c>
      <c r="K131" t="s">
        <v>106</v>
      </c>
      <c r="L131" t="s">
        <v>109</v>
      </c>
      <c r="M131" t="s">
        <v>109</v>
      </c>
      <c r="N131" t="s">
        <v>106</v>
      </c>
    </row>
    <row r="132" spans="1:14">
      <c r="B132" s="11">
        <f t="shared" si="3"/>
        <v>0.5714285714285714</v>
      </c>
      <c r="D132">
        <f>COUNTIF(E$131:N$131,"4")</f>
        <v>4</v>
      </c>
    </row>
    <row r="133" spans="1:14">
      <c r="B133" s="11">
        <f t="shared" si="3"/>
        <v>0</v>
      </c>
      <c r="D133">
        <f>COUNTIF(E$131:N$131,"3")</f>
        <v>0</v>
      </c>
    </row>
    <row r="134" spans="1:14">
      <c r="B134" s="11">
        <f t="shared" si="3"/>
        <v>0</v>
      </c>
      <c r="D134">
        <f>COUNTIF(E$131:N$131,"2")</f>
        <v>0</v>
      </c>
    </row>
    <row r="135" spans="1:14">
      <c r="B135" s="11">
        <f t="shared" si="3"/>
        <v>0</v>
      </c>
      <c r="D135">
        <f>COUNTIF(E$131:N$131,"1")</f>
        <v>0</v>
      </c>
    </row>
    <row r="136" spans="1:14">
      <c r="A136" t="s">
        <v>54</v>
      </c>
      <c r="B136" s="11">
        <f t="shared" si="3"/>
        <v>0.7142857142857143</v>
      </c>
      <c r="C136">
        <f>SUM(D136:D140)</f>
        <v>7</v>
      </c>
      <c r="D136">
        <f>COUNTIF(E$136:N$136,"5")</f>
        <v>5</v>
      </c>
      <c r="E136" t="s">
        <v>105</v>
      </c>
      <c r="F136" t="s">
        <v>105</v>
      </c>
      <c r="G136" t="s">
        <v>105</v>
      </c>
      <c r="H136" t="s">
        <v>106</v>
      </c>
      <c r="I136" t="s">
        <v>109</v>
      </c>
      <c r="J136" t="s">
        <v>106</v>
      </c>
      <c r="K136" t="s">
        <v>106</v>
      </c>
      <c r="L136" t="s">
        <v>106</v>
      </c>
      <c r="M136" t="s">
        <v>109</v>
      </c>
      <c r="N136" t="s">
        <v>106</v>
      </c>
    </row>
    <row r="137" spans="1:14">
      <c r="B137" s="11">
        <f t="shared" si="3"/>
        <v>0.2857142857142857</v>
      </c>
      <c r="D137">
        <f>COUNTIF(E$136:N$136,"4")</f>
        <v>2</v>
      </c>
    </row>
    <row r="138" spans="1:14">
      <c r="B138" s="11">
        <f t="shared" si="3"/>
        <v>0</v>
      </c>
      <c r="D138">
        <f>COUNTIF(E$136:N$136,"3")</f>
        <v>0</v>
      </c>
    </row>
    <row r="139" spans="1:14">
      <c r="B139" s="11">
        <f t="shared" si="3"/>
        <v>0</v>
      </c>
      <c r="D139">
        <f>COUNTIF(E$136:N$136,"2")</f>
        <v>0</v>
      </c>
    </row>
    <row r="140" spans="1:14">
      <c r="B140" s="11">
        <f t="shared" si="3"/>
        <v>0</v>
      </c>
      <c r="D140">
        <f>COUNTIF(E$136:N$136,"1")</f>
        <v>0</v>
      </c>
    </row>
    <row r="141" spans="1:14">
      <c r="A141" t="s">
        <v>55</v>
      </c>
      <c r="B141" s="11">
        <f t="shared" si="3"/>
        <v>0.42857142857142855</v>
      </c>
      <c r="C141">
        <f>SUM(D141:D145)</f>
        <v>7</v>
      </c>
      <c r="D141">
        <f>COUNTIF(E$141:N$141,"5")</f>
        <v>3</v>
      </c>
      <c r="E141" t="s">
        <v>105</v>
      </c>
      <c r="F141" t="s">
        <v>105</v>
      </c>
      <c r="G141" t="s">
        <v>105</v>
      </c>
      <c r="H141" t="s">
        <v>106</v>
      </c>
      <c r="I141" t="s">
        <v>109</v>
      </c>
      <c r="J141" t="s">
        <v>109</v>
      </c>
      <c r="K141" t="s">
        <v>106</v>
      </c>
      <c r="L141" t="s">
        <v>109</v>
      </c>
      <c r="M141" t="s">
        <v>109</v>
      </c>
      <c r="N141" t="s">
        <v>106</v>
      </c>
    </row>
    <row r="142" spans="1:14">
      <c r="B142" s="11">
        <f t="shared" si="3"/>
        <v>0.5714285714285714</v>
      </c>
      <c r="D142">
        <f>COUNTIF(E$141:N$141,"4")</f>
        <v>4</v>
      </c>
    </row>
    <row r="143" spans="1:14">
      <c r="B143" s="11">
        <f t="shared" si="3"/>
        <v>0</v>
      </c>
      <c r="D143">
        <f>COUNTIF(E$141:N$141,"3")</f>
        <v>0</v>
      </c>
    </row>
    <row r="144" spans="1:14">
      <c r="B144" s="11">
        <f t="shared" si="3"/>
        <v>0</v>
      </c>
      <c r="D144">
        <f>COUNTIF(E$141:N$141,"2")</f>
        <v>0</v>
      </c>
    </row>
    <row r="145" spans="1:14">
      <c r="B145" s="11">
        <f t="shared" si="3"/>
        <v>0</v>
      </c>
      <c r="D145">
        <f>COUNTIF(E$141:N$141,"1")</f>
        <v>0</v>
      </c>
    </row>
    <row r="146" spans="1:14">
      <c r="A146" t="s">
        <v>56</v>
      </c>
      <c r="B146" s="11">
        <f t="shared" si="3"/>
        <v>0.5714285714285714</v>
      </c>
      <c r="C146">
        <f>SUM(D146:D150)</f>
        <v>7</v>
      </c>
      <c r="D146">
        <f>COUNTIF(E$146:N$146,"5")</f>
        <v>4</v>
      </c>
      <c r="E146" t="s">
        <v>105</v>
      </c>
      <c r="F146" t="s">
        <v>105</v>
      </c>
      <c r="G146" t="s">
        <v>105</v>
      </c>
      <c r="H146" t="s">
        <v>106</v>
      </c>
      <c r="I146" t="s">
        <v>109</v>
      </c>
      <c r="J146" t="s">
        <v>109</v>
      </c>
      <c r="K146" t="s">
        <v>106</v>
      </c>
      <c r="L146" t="s">
        <v>106</v>
      </c>
      <c r="M146" t="s">
        <v>109</v>
      </c>
      <c r="N146" t="s">
        <v>106</v>
      </c>
    </row>
    <row r="147" spans="1:14">
      <c r="B147" s="11">
        <f t="shared" si="3"/>
        <v>0.42857142857142855</v>
      </c>
      <c r="D147">
        <f>COUNTIF(E$146:N$146,"4")</f>
        <v>3</v>
      </c>
    </row>
    <row r="148" spans="1:14">
      <c r="B148" s="11">
        <f t="shared" si="3"/>
        <v>0</v>
      </c>
      <c r="D148">
        <f>COUNTIF(E$146:N$146,"3")</f>
        <v>0</v>
      </c>
    </row>
    <row r="149" spans="1:14">
      <c r="B149" s="11">
        <f t="shared" si="3"/>
        <v>0</v>
      </c>
      <c r="D149">
        <f>COUNTIF(E$146:N$146,"2")</f>
        <v>0</v>
      </c>
    </row>
    <row r="150" spans="1:14">
      <c r="B150" s="11">
        <f t="shared" si="3"/>
        <v>0</v>
      </c>
      <c r="D150">
        <f>COUNTIF(E$146:N$146,"1")</f>
        <v>0</v>
      </c>
    </row>
    <row r="151" spans="1:14">
      <c r="A151" t="s">
        <v>57</v>
      </c>
      <c r="B151" s="11">
        <f t="shared" si="3"/>
        <v>0.7142857142857143</v>
      </c>
      <c r="C151">
        <f>SUM(D151:D155)</f>
        <v>7</v>
      </c>
      <c r="D151">
        <f>COUNTIF(E$151:N$151,"5")</f>
        <v>5</v>
      </c>
      <c r="E151" t="s">
        <v>105</v>
      </c>
      <c r="F151" t="s">
        <v>105</v>
      </c>
      <c r="G151" t="s">
        <v>105</v>
      </c>
      <c r="H151" t="s">
        <v>106</v>
      </c>
      <c r="I151" t="s">
        <v>109</v>
      </c>
      <c r="J151" t="s">
        <v>106</v>
      </c>
      <c r="K151" t="s">
        <v>106</v>
      </c>
      <c r="L151" t="s">
        <v>106</v>
      </c>
      <c r="M151" t="s">
        <v>109</v>
      </c>
      <c r="N151" t="s">
        <v>106</v>
      </c>
    </row>
    <row r="152" spans="1:14">
      <c r="B152" s="11">
        <f t="shared" si="3"/>
        <v>0.2857142857142857</v>
      </c>
      <c r="D152">
        <f>COUNTIF(E$151:N$151,"4")</f>
        <v>2</v>
      </c>
    </row>
    <row r="153" spans="1:14">
      <c r="B153" s="11">
        <f t="shared" si="3"/>
        <v>0</v>
      </c>
      <c r="D153">
        <f>COUNTIF(E$151:N$151,"3")</f>
        <v>0</v>
      </c>
    </row>
    <row r="154" spans="1:14">
      <c r="B154" s="11">
        <f t="shared" si="3"/>
        <v>0</v>
      </c>
      <c r="D154">
        <f>COUNTIF(E$151:N$151,"2")</f>
        <v>0</v>
      </c>
    </row>
    <row r="155" spans="1:14">
      <c r="B155" s="11">
        <f t="shared" si="3"/>
        <v>0</v>
      </c>
      <c r="D155">
        <f>COUNTIF(E$151:N$151,"1")</f>
        <v>0</v>
      </c>
    </row>
    <row r="156" spans="1:14">
      <c r="A156" t="s">
        <v>58</v>
      </c>
      <c r="B156" s="11">
        <f t="shared" ref="B156:B160" si="4">D156/7</f>
        <v>0.5714285714285714</v>
      </c>
      <c r="C156">
        <f>SUM(D156:D160)</f>
        <v>7</v>
      </c>
      <c r="D156">
        <f>COUNTIF(E$156:N$156,"5")</f>
        <v>4</v>
      </c>
      <c r="E156" t="s">
        <v>105</v>
      </c>
      <c r="F156" t="s">
        <v>105</v>
      </c>
      <c r="G156" t="s">
        <v>105</v>
      </c>
      <c r="H156" t="s">
        <v>106</v>
      </c>
      <c r="I156" t="s">
        <v>109</v>
      </c>
      <c r="J156" t="s">
        <v>106</v>
      </c>
      <c r="K156" t="s">
        <v>106</v>
      </c>
      <c r="L156" t="s">
        <v>109</v>
      </c>
      <c r="M156" t="s">
        <v>109</v>
      </c>
      <c r="N156" t="s">
        <v>106</v>
      </c>
    </row>
    <row r="157" spans="1:14">
      <c r="B157" s="11">
        <f t="shared" si="4"/>
        <v>0.42857142857142855</v>
      </c>
      <c r="D157">
        <f>COUNTIF(E$156:N$156,"4")</f>
        <v>3</v>
      </c>
    </row>
    <row r="158" spans="1:14">
      <c r="B158" s="11">
        <f t="shared" si="4"/>
        <v>0</v>
      </c>
      <c r="D158">
        <f>COUNTIF(E$156:N$156,"3")</f>
        <v>0</v>
      </c>
    </row>
    <row r="159" spans="1:14">
      <c r="B159" s="11">
        <f t="shared" si="4"/>
        <v>0</v>
      </c>
      <c r="D159">
        <f>COUNTIF(E$156:N$156,"2")</f>
        <v>0</v>
      </c>
    </row>
    <row r="160" spans="1:14">
      <c r="B160" s="11">
        <f t="shared" si="4"/>
        <v>0</v>
      </c>
      <c r="D160">
        <f>COUNTIF(E$156:N$156,"1")</f>
        <v>0</v>
      </c>
    </row>
    <row r="161" spans="1:14" s="7" customFormat="1">
      <c r="A161" s="7" t="s">
        <v>59</v>
      </c>
      <c r="E161" s="7" t="s">
        <v>105</v>
      </c>
      <c r="F161" s="7" t="s">
        <v>105</v>
      </c>
      <c r="G161" s="7" t="s">
        <v>105</v>
      </c>
      <c r="H161" s="7" t="s">
        <v>105</v>
      </c>
      <c r="I161" s="7" t="s">
        <v>105</v>
      </c>
      <c r="J161" s="7" t="s">
        <v>105</v>
      </c>
      <c r="K161" s="7" t="s">
        <v>105</v>
      </c>
      <c r="L161" s="7" t="s">
        <v>105</v>
      </c>
      <c r="M161" s="7" t="s">
        <v>105</v>
      </c>
      <c r="N161" s="7" t="s">
        <v>105</v>
      </c>
    </row>
    <row r="162" spans="1:14" s="7" customFormat="1">
      <c r="A162" s="7" t="s">
        <v>60</v>
      </c>
      <c r="D162"/>
      <c r="E162" s="7" t="s">
        <v>105</v>
      </c>
      <c r="F162" s="7" t="s">
        <v>105</v>
      </c>
      <c r="G162" s="7" t="s">
        <v>105</v>
      </c>
      <c r="H162" s="7" t="s">
        <v>105</v>
      </c>
      <c r="I162" s="7" t="s">
        <v>105</v>
      </c>
      <c r="J162" s="7" t="s">
        <v>105</v>
      </c>
      <c r="K162" s="7" t="s">
        <v>105</v>
      </c>
      <c r="L162" s="7" t="s">
        <v>105</v>
      </c>
      <c r="M162" s="7" t="s">
        <v>105</v>
      </c>
      <c r="N162" s="7" t="s">
        <v>105</v>
      </c>
    </row>
    <row r="163" spans="1:14">
      <c r="A163" t="s">
        <v>61</v>
      </c>
      <c r="B163" s="10">
        <f>D163/7</f>
        <v>1</v>
      </c>
      <c r="C163">
        <f>D163+D164</f>
        <v>7</v>
      </c>
      <c r="D163">
        <f>COUNTIF(E$163:N$163,"1")</f>
        <v>7</v>
      </c>
      <c r="E163" t="s">
        <v>105</v>
      </c>
      <c r="F163" t="s">
        <v>105</v>
      </c>
      <c r="G163" t="s">
        <v>105</v>
      </c>
      <c r="H163" t="s">
        <v>107</v>
      </c>
      <c r="I163" t="s">
        <v>107</v>
      </c>
      <c r="J163" t="s">
        <v>107</v>
      </c>
      <c r="K163" t="s">
        <v>107</v>
      </c>
      <c r="L163" t="s">
        <v>107</v>
      </c>
      <c r="M163" t="s">
        <v>107</v>
      </c>
      <c r="N163" t="s">
        <v>107</v>
      </c>
    </row>
    <row r="164" spans="1:14">
      <c r="B164" s="10">
        <f t="shared" ref="B164:B184" si="5">D164/7</f>
        <v>0</v>
      </c>
      <c r="D164">
        <f>COUNTIF(E$163:N$163,"2")</f>
        <v>0</v>
      </c>
    </row>
    <row r="165" spans="1:14">
      <c r="A165" t="s">
        <v>62</v>
      </c>
      <c r="B165" s="10">
        <f t="shared" si="5"/>
        <v>1</v>
      </c>
      <c r="D165">
        <f>COUNTIF(E$165:N$165,"1")</f>
        <v>7</v>
      </c>
      <c r="E165" t="s">
        <v>105</v>
      </c>
      <c r="F165" t="s">
        <v>105</v>
      </c>
      <c r="G165" t="s">
        <v>105</v>
      </c>
      <c r="H165" t="s">
        <v>107</v>
      </c>
      <c r="I165" t="s">
        <v>107</v>
      </c>
      <c r="J165" t="s">
        <v>107</v>
      </c>
      <c r="K165" t="s">
        <v>107</v>
      </c>
      <c r="L165" t="s">
        <v>107</v>
      </c>
      <c r="M165" t="s">
        <v>107</v>
      </c>
      <c r="N165" t="s">
        <v>107</v>
      </c>
    </row>
    <row r="166" spans="1:14">
      <c r="B166" s="10">
        <f t="shared" si="5"/>
        <v>0</v>
      </c>
      <c r="D166">
        <f>COUNTIF(E$165:N$165,"2")</f>
        <v>0</v>
      </c>
    </row>
    <row r="167" spans="1:14">
      <c r="A167" t="s">
        <v>63</v>
      </c>
      <c r="B167" s="10">
        <f t="shared" si="5"/>
        <v>1</v>
      </c>
      <c r="D167">
        <f>COUNTIF(E$167:N$167,"1")</f>
        <v>7</v>
      </c>
      <c r="E167" t="s">
        <v>105</v>
      </c>
      <c r="F167" t="s">
        <v>105</v>
      </c>
      <c r="G167" t="s">
        <v>105</v>
      </c>
      <c r="H167" t="s">
        <v>107</v>
      </c>
      <c r="I167" t="s">
        <v>107</v>
      </c>
      <c r="J167" t="s">
        <v>107</v>
      </c>
      <c r="K167" t="s">
        <v>107</v>
      </c>
      <c r="L167" t="s">
        <v>107</v>
      </c>
      <c r="M167" t="s">
        <v>107</v>
      </c>
      <c r="N167" t="s">
        <v>107</v>
      </c>
    </row>
    <row r="168" spans="1:14">
      <c r="B168" s="10">
        <f t="shared" si="5"/>
        <v>0</v>
      </c>
      <c r="D168">
        <f>COUNTIF(E$167:N$167,"2")</f>
        <v>0</v>
      </c>
    </row>
    <row r="169" spans="1:14">
      <c r="A169" t="s">
        <v>64</v>
      </c>
      <c r="B169" s="10">
        <f t="shared" si="5"/>
        <v>1</v>
      </c>
      <c r="D169">
        <f>COUNTIF(E$169:N$169,"1")</f>
        <v>7</v>
      </c>
      <c r="E169" t="s">
        <v>105</v>
      </c>
      <c r="F169" t="s">
        <v>105</v>
      </c>
      <c r="G169" t="s">
        <v>105</v>
      </c>
      <c r="H169" t="s">
        <v>107</v>
      </c>
      <c r="I169" t="s">
        <v>107</v>
      </c>
      <c r="J169" t="s">
        <v>107</v>
      </c>
      <c r="K169" t="s">
        <v>107</v>
      </c>
      <c r="L169" t="s">
        <v>107</v>
      </c>
      <c r="M169" t="s">
        <v>107</v>
      </c>
      <c r="N169" t="s">
        <v>107</v>
      </c>
    </row>
    <row r="170" spans="1:14">
      <c r="B170" s="10">
        <f t="shared" si="5"/>
        <v>0</v>
      </c>
      <c r="D170">
        <f>COUNTIF(E$169:N$169,"2")</f>
        <v>0</v>
      </c>
    </row>
    <row r="171" spans="1:14">
      <c r="A171" t="s">
        <v>65</v>
      </c>
      <c r="B171" s="10">
        <f t="shared" si="5"/>
        <v>1</v>
      </c>
      <c r="D171">
        <f>COUNTIF(E$171:N$171,"1")</f>
        <v>7</v>
      </c>
      <c r="E171" t="s">
        <v>105</v>
      </c>
      <c r="F171" t="s">
        <v>105</v>
      </c>
      <c r="G171" t="s">
        <v>105</v>
      </c>
      <c r="H171" t="s">
        <v>107</v>
      </c>
      <c r="I171" t="s">
        <v>107</v>
      </c>
      <c r="J171" t="s">
        <v>107</v>
      </c>
      <c r="K171" t="s">
        <v>107</v>
      </c>
      <c r="L171" t="s">
        <v>107</v>
      </c>
      <c r="M171" t="s">
        <v>107</v>
      </c>
      <c r="N171" t="s">
        <v>107</v>
      </c>
    </row>
    <row r="172" spans="1:14">
      <c r="B172" s="10">
        <f t="shared" si="5"/>
        <v>0</v>
      </c>
      <c r="D172">
        <f>COUNTIF(E$171:N$171,"2")</f>
        <v>0</v>
      </c>
    </row>
    <row r="173" spans="1:14">
      <c r="A173" t="s">
        <v>66</v>
      </c>
      <c r="B173" s="10">
        <f t="shared" si="5"/>
        <v>1</v>
      </c>
      <c r="D173">
        <f>COUNTIF(E$173:N$173,"1")</f>
        <v>7</v>
      </c>
      <c r="E173" t="s">
        <v>105</v>
      </c>
      <c r="F173" t="s">
        <v>105</v>
      </c>
      <c r="G173" t="s">
        <v>105</v>
      </c>
      <c r="H173" t="s">
        <v>107</v>
      </c>
      <c r="I173" t="s">
        <v>107</v>
      </c>
      <c r="J173" t="s">
        <v>107</v>
      </c>
      <c r="K173" t="s">
        <v>107</v>
      </c>
      <c r="L173" t="s">
        <v>107</v>
      </c>
      <c r="M173" t="s">
        <v>107</v>
      </c>
      <c r="N173" t="s">
        <v>107</v>
      </c>
    </row>
    <row r="174" spans="1:14">
      <c r="B174" s="10">
        <f t="shared" si="5"/>
        <v>0</v>
      </c>
      <c r="D174">
        <f>COUNTIF(E$173:N$173,"2")</f>
        <v>0</v>
      </c>
    </row>
    <row r="175" spans="1:14">
      <c r="A175" t="s">
        <v>67</v>
      </c>
      <c r="B175" s="10">
        <f t="shared" si="5"/>
        <v>1</v>
      </c>
      <c r="D175">
        <f>COUNTIF(E$175:N$175,"1")</f>
        <v>7</v>
      </c>
      <c r="E175" t="s">
        <v>105</v>
      </c>
      <c r="F175" t="s">
        <v>105</v>
      </c>
      <c r="G175" t="s">
        <v>105</v>
      </c>
      <c r="H175" t="s">
        <v>107</v>
      </c>
      <c r="I175" t="s">
        <v>107</v>
      </c>
      <c r="J175" t="s">
        <v>107</v>
      </c>
      <c r="K175" t="s">
        <v>107</v>
      </c>
      <c r="L175" t="s">
        <v>107</v>
      </c>
      <c r="M175" t="s">
        <v>107</v>
      </c>
      <c r="N175" t="s">
        <v>107</v>
      </c>
    </row>
    <row r="176" spans="1:14">
      <c r="B176" s="10">
        <f t="shared" si="5"/>
        <v>0</v>
      </c>
      <c r="D176">
        <f>COUNTIF(E$175:N$175,"2")</f>
        <v>0</v>
      </c>
    </row>
    <row r="177" spans="1:14">
      <c r="A177" t="s">
        <v>68</v>
      </c>
      <c r="B177" s="10">
        <f t="shared" si="5"/>
        <v>1</v>
      </c>
      <c r="D177">
        <f>COUNTIF(E$177:N$177,"1")</f>
        <v>7</v>
      </c>
      <c r="E177" t="s">
        <v>105</v>
      </c>
      <c r="F177" t="s">
        <v>105</v>
      </c>
      <c r="G177" t="s">
        <v>105</v>
      </c>
      <c r="H177" t="s">
        <v>107</v>
      </c>
      <c r="I177" t="s">
        <v>107</v>
      </c>
      <c r="J177" t="s">
        <v>107</v>
      </c>
      <c r="K177" t="s">
        <v>107</v>
      </c>
      <c r="L177" t="s">
        <v>107</v>
      </c>
      <c r="M177" t="s">
        <v>107</v>
      </c>
      <c r="N177" t="s">
        <v>107</v>
      </c>
    </row>
    <row r="178" spans="1:14">
      <c r="B178" s="10">
        <f t="shared" si="5"/>
        <v>0</v>
      </c>
      <c r="D178">
        <f>COUNTIF(E$177:N$177,"2")</f>
        <v>0</v>
      </c>
    </row>
    <row r="179" spans="1:14">
      <c r="A179" t="s">
        <v>69</v>
      </c>
      <c r="B179" s="10">
        <f t="shared" si="5"/>
        <v>1</v>
      </c>
      <c r="D179">
        <f>COUNTIF(E$179:N$179,"1")</f>
        <v>7</v>
      </c>
      <c r="E179" t="s">
        <v>105</v>
      </c>
      <c r="F179" t="s">
        <v>105</v>
      </c>
      <c r="G179" t="s">
        <v>105</v>
      </c>
      <c r="H179" t="s">
        <v>107</v>
      </c>
      <c r="I179" t="s">
        <v>107</v>
      </c>
      <c r="J179" t="s">
        <v>107</v>
      </c>
      <c r="K179" t="s">
        <v>107</v>
      </c>
      <c r="L179" t="s">
        <v>107</v>
      </c>
      <c r="M179" t="s">
        <v>107</v>
      </c>
      <c r="N179" t="s">
        <v>107</v>
      </c>
    </row>
    <row r="180" spans="1:14">
      <c r="B180" s="10">
        <f t="shared" si="5"/>
        <v>0</v>
      </c>
      <c r="D180">
        <f>COUNTIF(E$179:N$179,"2")</f>
        <v>0</v>
      </c>
    </row>
    <row r="181" spans="1:14">
      <c r="A181" t="s">
        <v>70</v>
      </c>
      <c r="B181" s="10">
        <f t="shared" si="5"/>
        <v>1</v>
      </c>
      <c r="D181">
        <f>COUNTIF(E$181:N$181,"1")</f>
        <v>7</v>
      </c>
      <c r="E181" t="s">
        <v>105</v>
      </c>
      <c r="F181" t="s">
        <v>105</v>
      </c>
      <c r="G181" t="s">
        <v>105</v>
      </c>
      <c r="H181" t="s">
        <v>107</v>
      </c>
      <c r="I181" t="s">
        <v>107</v>
      </c>
      <c r="J181" t="s">
        <v>107</v>
      </c>
      <c r="K181" t="s">
        <v>107</v>
      </c>
      <c r="L181" t="s">
        <v>107</v>
      </c>
      <c r="M181" t="s">
        <v>107</v>
      </c>
      <c r="N181" t="s">
        <v>107</v>
      </c>
    </row>
    <row r="182" spans="1:14">
      <c r="B182" s="10">
        <f t="shared" si="5"/>
        <v>0</v>
      </c>
      <c r="D182">
        <f>COUNTIF(E$181:N$181,"2")</f>
        <v>0</v>
      </c>
    </row>
    <row r="183" spans="1:14">
      <c r="A183" t="s">
        <v>71</v>
      </c>
      <c r="B183" s="10">
        <f t="shared" si="5"/>
        <v>1</v>
      </c>
      <c r="D183">
        <f>COUNTIF(E$183:N$183,"1")</f>
        <v>7</v>
      </c>
      <c r="E183" t="s">
        <v>105</v>
      </c>
      <c r="F183" t="s">
        <v>105</v>
      </c>
      <c r="G183" t="s">
        <v>105</v>
      </c>
      <c r="H183" t="s">
        <v>107</v>
      </c>
      <c r="I183" t="s">
        <v>107</v>
      </c>
      <c r="J183" t="s">
        <v>107</v>
      </c>
      <c r="K183" t="s">
        <v>107</v>
      </c>
      <c r="L183" t="s">
        <v>107</v>
      </c>
      <c r="M183" t="s">
        <v>107</v>
      </c>
      <c r="N183" t="s">
        <v>107</v>
      </c>
    </row>
    <row r="184" spans="1:14">
      <c r="B184" s="10">
        <f t="shared" si="5"/>
        <v>0</v>
      </c>
      <c r="D184">
        <f>COUNTIF(E$183:N$183,"2")</f>
        <v>0</v>
      </c>
    </row>
    <row r="185" spans="1:14">
      <c r="A185" s="7" t="s">
        <v>72</v>
      </c>
      <c r="B185" s="7"/>
      <c r="C185" s="7"/>
      <c r="D185" s="7"/>
      <c r="E185" t="s">
        <v>105</v>
      </c>
      <c r="F185" t="s">
        <v>105</v>
      </c>
      <c r="G185" t="s">
        <v>105</v>
      </c>
      <c r="H185" t="s">
        <v>105</v>
      </c>
      <c r="I185" t="s">
        <v>105</v>
      </c>
      <c r="J185" t="s">
        <v>105</v>
      </c>
      <c r="K185" t="s">
        <v>105</v>
      </c>
      <c r="L185" t="s">
        <v>105</v>
      </c>
      <c r="M185" t="s">
        <v>105</v>
      </c>
      <c r="N185" t="s">
        <v>105</v>
      </c>
    </row>
    <row r="186" spans="1:14">
      <c r="A186" t="s">
        <v>73</v>
      </c>
      <c r="E186" t="s">
        <v>105</v>
      </c>
      <c r="F186" t="s">
        <v>105</v>
      </c>
      <c r="G186" t="s">
        <v>105</v>
      </c>
      <c r="H186" t="s">
        <v>105</v>
      </c>
      <c r="I186" t="s">
        <v>105</v>
      </c>
      <c r="J186" t="s">
        <v>105</v>
      </c>
      <c r="K186" t="s">
        <v>105</v>
      </c>
      <c r="L186" t="s">
        <v>105</v>
      </c>
      <c r="M186" t="s">
        <v>105</v>
      </c>
      <c r="N186" t="s">
        <v>105</v>
      </c>
    </row>
    <row r="187" spans="1:14">
      <c r="A187" t="s">
        <v>74</v>
      </c>
      <c r="E187" t="s">
        <v>105</v>
      </c>
      <c r="F187" t="s">
        <v>105</v>
      </c>
      <c r="G187" t="s">
        <v>105</v>
      </c>
      <c r="H187" t="s">
        <v>105</v>
      </c>
      <c r="I187" t="s">
        <v>105</v>
      </c>
      <c r="J187" t="s">
        <v>105</v>
      </c>
      <c r="K187" t="s">
        <v>105</v>
      </c>
      <c r="L187" t="s">
        <v>105</v>
      </c>
      <c r="M187" t="s">
        <v>105</v>
      </c>
      <c r="N187" t="s">
        <v>105</v>
      </c>
    </row>
    <row r="188" spans="1:14">
      <c r="A188" t="s">
        <v>75</v>
      </c>
      <c r="B188" s="12">
        <f>D188/6</f>
        <v>0.5</v>
      </c>
      <c r="C188">
        <f>SUM(D188:D192)</f>
        <v>6</v>
      </c>
      <c r="D188">
        <f>COUNTIF(E$188:N$188,"5")</f>
        <v>3</v>
      </c>
      <c r="E188" t="s">
        <v>105</v>
      </c>
      <c r="F188" t="s">
        <v>105</v>
      </c>
      <c r="G188" t="s">
        <v>105</v>
      </c>
      <c r="H188" t="s">
        <v>106</v>
      </c>
      <c r="I188" t="s">
        <v>109</v>
      </c>
      <c r="J188" t="s">
        <v>105</v>
      </c>
      <c r="K188" t="s">
        <v>106</v>
      </c>
      <c r="L188" t="s">
        <v>109</v>
      </c>
      <c r="M188" t="s">
        <v>109</v>
      </c>
      <c r="N188" t="s">
        <v>106</v>
      </c>
    </row>
    <row r="189" spans="1:14">
      <c r="B189" s="12">
        <f t="shared" ref="B189:B252" si="6">D189/6</f>
        <v>0.5</v>
      </c>
      <c r="D189">
        <f>COUNTIF(E$188:N$188,"4")</f>
        <v>3</v>
      </c>
    </row>
    <row r="190" spans="1:14">
      <c r="B190" s="12">
        <f t="shared" si="6"/>
        <v>0</v>
      </c>
      <c r="D190">
        <f>COUNTIF(E$188:N$188,"3")</f>
        <v>0</v>
      </c>
    </row>
    <row r="191" spans="1:14">
      <c r="B191" s="12">
        <f t="shared" si="6"/>
        <v>0</v>
      </c>
      <c r="D191">
        <f>COUNTIF(E$188:N$188,"2")</f>
        <v>0</v>
      </c>
    </row>
    <row r="192" spans="1:14">
      <c r="B192" s="12">
        <f t="shared" si="6"/>
        <v>0</v>
      </c>
      <c r="D192">
        <f>COUNTIF(E$188:N$188,"1")</f>
        <v>0</v>
      </c>
    </row>
    <row r="193" spans="1:14">
      <c r="A193" t="s">
        <v>76</v>
      </c>
      <c r="B193" s="12">
        <f t="shared" si="6"/>
        <v>0.66666666666666663</v>
      </c>
      <c r="C193">
        <f>SUM(D193:D197)</f>
        <v>6</v>
      </c>
      <c r="D193">
        <f>COUNTIF(E$193:N$193,"5")</f>
        <v>4</v>
      </c>
      <c r="E193" t="s">
        <v>105</v>
      </c>
      <c r="F193" t="s">
        <v>105</v>
      </c>
      <c r="G193" t="s">
        <v>105</v>
      </c>
      <c r="H193" t="s">
        <v>106</v>
      </c>
      <c r="I193" t="s">
        <v>109</v>
      </c>
      <c r="J193" t="s">
        <v>105</v>
      </c>
      <c r="K193" t="s">
        <v>106</v>
      </c>
      <c r="L193" t="s">
        <v>106</v>
      </c>
      <c r="M193" t="s">
        <v>109</v>
      </c>
      <c r="N193" t="s">
        <v>106</v>
      </c>
    </row>
    <row r="194" spans="1:14">
      <c r="B194" s="12">
        <f t="shared" si="6"/>
        <v>0.33333333333333331</v>
      </c>
      <c r="D194">
        <f>COUNTIF(E$193:N$193,"4")</f>
        <v>2</v>
      </c>
    </row>
    <row r="195" spans="1:14">
      <c r="B195" s="12">
        <f t="shared" si="6"/>
        <v>0</v>
      </c>
      <c r="D195">
        <f>COUNTIF(E$193:N$193,"3")</f>
        <v>0</v>
      </c>
    </row>
    <row r="196" spans="1:14">
      <c r="B196" s="12">
        <f t="shared" si="6"/>
        <v>0</v>
      </c>
      <c r="D196">
        <f>COUNTIF(E$193:N$193,"2")</f>
        <v>0</v>
      </c>
    </row>
    <row r="197" spans="1:14">
      <c r="B197" s="12">
        <f t="shared" si="6"/>
        <v>0</v>
      </c>
      <c r="D197">
        <f>COUNTIF(E$193:N$193,"1")</f>
        <v>0</v>
      </c>
    </row>
    <row r="198" spans="1:14">
      <c r="A198" t="s">
        <v>77</v>
      </c>
      <c r="B198" s="12">
        <f t="shared" si="6"/>
        <v>0.66666666666666663</v>
      </c>
      <c r="C198">
        <f>SUM(D198:D202)</f>
        <v>6</v>
      </c>
      <c r="D198">
        <f>COUNTIF(E$198:N$198,"5")</f>
        <v>4</v>
      </c>
      <c r="E198" t="s">
        <v>105</v>
      </c>
      <c r="F198" t="s">
        <v>105</v>
      </c>
      <c r="G198" t="s">
        <v>105</v>
      </c>
      <c r="H198" t="s">
        <v>106</v>
      </c>
      <c r="I198" t="s">
        <v>109</v>
      </c>
      <c r="J198" t="s">
        <v>105</v>
      </c>
      <c r="K198" t="s">
        <v>106</v>
      </c>
      <c r="L198" t="s">
        <v>106</v>
      </c>
      <c r="M198" t="s">
        <v>109</v>
      </c>
      <c r="N198" t="s">
        <v>106</v>
      </c>
    </row>
    <row r="199" spans="1:14">
      <c r="B199" s="12">
        <f t="shared" si="6"/>
        <v>0.33333333333333331</v>
      </c>
      <c r="D199">
        <f>COUNTIF(E$198:N$198,"4")</f>
        <v>2</v>
      </c>
    </row>
    <row r="200" spans="1:14">
      <c r="B200" s="12">
        <f t="shared" si="6"/>
        <v>0</v>
      </c>
      <c r="D200">
        <f>COUNTIF(E$198:N$198,"3")</f>
        <v>0</v>
      </c>
    </row>
    <row r="201" spans="1:14">
      <c r="B201" s="12">
        <f t="shared" si="6"/>
        <v>0</v>
      </c>
      <c r="D201">
        <f>COUNTIF(E$198:N$198,"2")</f>
        <v>0</v>
      </c>
    </row>
    <row r="202" spans="1:14">
      <c r="B202" s="12">
        <f t="shared" si="6"/>
        <v>0</v>
      </c>
      <c r="D202">
        <f>COUNTIF(E$198:N$198,"1")</f>
        <v>0</v>
      </c>
    </row>
    <row r="203" spans="1:14">
      <c r="A203" t="s">
        <v>78</v>
      </c>
      <c r="B203" s="12">
        <f t="shared" si="6"/>
        <v>0.5</v>
      </c>
      <c r="C203">
        <f>SUM(D203:D207)</f>
        <v>6</v>
      </c>
      <c r="D203">
        <f>COUNTIF(E$203:N$203,"5")</f>
        <v>3</v>
      </c>
      <c r="E203" t="s">
        <v>105</v>
      </c>
      <c r="F203" t="s">
        <v>105</v>
      </c>
      <c r="G203" t="s">
        <v>105</v>
      </c>
      <c r="H203" t="s">
        <v>106</v>
      </c>
      <c r="I203" t="s">
        <v>109</v>
      </c>
      <c r="J203" t="s">
        <v>105</v>
      </c>
      <c r="K203" t="s">
        <v>106</v>
      </c>
      <c r="L203" t="s">
        <v>109</v>
      </c>
      <c r="M203" t="s">
        <v>109</v>
      </c>
      <c r="N203" t="s">
        <v>106</v>
      </c>
    </row>
    <row r="204" spans="1:14">
      <c r="B204" s="12">
        <f t="shared" si="6"/>
        <v>0.5</v>
      </c>
      <c r="D204">
        <f>COUNTIF(E$203:N$203,"4")</f>
        <v>3</v>
      </c>
    </row>
    <row r="205" spans="1:14">
      <c r="B205" s="12">
        <f t="shared" si="6"/>
        <v>0</v>
      </c>
      <c r="D205">
        <f>COUNTIF(E$203:N$203,"3")</f>
        <v>0</v>
      </c>
    </row>
    <row r="206" spans="1:14">
      <c r="B206" s="12">
        <f t="shared" si="6"/>
        <v>0</v>
      </c>
      <c r="D206">
        <f>COUNTIF(E$203:N$203,"2")</f>
        <v>0</v>
      </c>
    </row>
    <row r="207" spans="1:14">
      <c r="B207" s="12">
        <f t="shared" si="6"/>
        <v>0</v>
      </c>
      <c r="D207">
        <f>COUNTIF(E$203:N$203,"1")</f>
        <v>0</v>
      </c>
    </row>
    <row r="208" spans="1:14">
      <c r="A208" t="s">
        <v>79</v>
      </c>
      <c r="B208" s="12">
        <f t="shared" si="6"/>
        <v>0.5</v>
      </c>
      <c r="C208">
        <f>SUM(D208:D212)</f>
        <v>6</v>
      </c>
      <c r="D208">
        <f>COUNTIF(E$208:N$208,"5")</f>
        <v>3</v>
      </c>
      <c r="E208" t="s">
        <v>105</v>
      </c>
      <c r="F208" t="s">
        <v>105</v>
      </c>
      <c r="G208" t="s">
        <v>105</v>
      </c>
      <c r="H208" t="s">
        <v>106</v>
      </c>
      <c r="I208" t="s">
        <v>109</v>
      </c>
      <c r="J208" t="s">
        <v>105</v>
      </c>
      <c r="K208" t="s">
        <v>106</v>
      </c>
      <c r="L208" t="s">
        <v>109</v>
      </c>
      <c r="M208" t="s">
        <v>109</v>
      </c>
      <c r="N208" t="s">
        <v>106</v>
      </c>
    </row>
    <row r="209" spans="1:14">
      <c r="B209" s="12">
        <f t="shared" si="6"/>
        <v>0.5</v>
      </c>
      <c r="D209">
        <f>COUNTIF(E$208:N$208,"4")</f>
        <v>3</v>
      </c>
    </row>
    <row r="210" spans="1:14">
      <c r="B210" s="12">
        <f t="shared" si="6"/>
        <v>0</v>
      </c>
      <c r="D210">
        <f>COUNTIF(E$208:N$208,"3")</f>
        <v>0</v>
      </c>
    </row>
    <row r="211" spans="1:14">
      <c r="B211" s="12">
        <f t="shared" si="6"/>
        <v>0</v>
      </c>
      <c r="D211">
        <f>COUNTIF(E$208:N$208,"2")</f>
        <v>0</v>
      </c>
    </row>
    <row r="212" spans="1:14">
      <c r="B212" s="12">
        <f t="shared" si="6"/>
        <v>0</v>
      </c>
      <c r="D212">
        <f>COUNTIF(E$208:N$208,"1")</f>
        <v>0</v>
      </c>
    </row>
    <row r="213" spans="1:14">
      <c r="A213" t="s">
        <v>80</v>
      </c>
      <c r="B213" s="12">
        <f t="shared" si="6"/>
        <v>0.5</v>
      </c>
      <c r="C213">
        <f>SUM(D213:D217)</f>
        <v>6</v>
      </c>
      <c r="D213">
        <f>COUNTIF(E$213:N$213,"5")</f>
        <v>3</v>
      </c>
      <c r="E213" t="s">
        <v>105</v>
      </c>
      <c r="F213" t="s">
        <v>105</v>
      </c>
      <c r="G213" t="s">
        <v>105</v>
      </c>
      <c r="H213" t="s">
        <v>106</v>
      </c>
      <c r="I213" t="s">
        <v>109</v>
      </c>
      <c r="J213" t="s">
        <v>105</v>
      </c>
      <c r="K213" t="s">
        <v>106</v>
      </c>
      <c r="L213" t="s">
        <v>109</v>
      </c>
      <c r="M213" t="s">
        <v>109</v>
      </c>
      <c r="N213" t="s">
        <v>106</v>
      </c>
    </row>
    <row r="214" spans="1:14">
      <c r="B214" s="12">
        <f t="shared" si="6"/>
        <v>0.5</v>
      </c>
      <c r="D214">
        <f>COUNTIF(E$213:N$213,"4")</f>
        <v>3</v>
      </c>
    </row>
    <row r="215" spans="1:14">
      <c r="B215" s="12">
        <f t="shared" si="6"/>
        <v>0</v>
      </c>
      <c r="D215">
        <f>COUNTIF(E$213:N$213,"3")</f>
        <v>0</v>
      </c>
    </row>
    <row r="216" spans="1:14">
      <c r="B216" s="12">
        <f t="shared" si="6"/>
        <v>0</v>
      </c>
      <c r="D216">
        <f>COUNTIF(E$213:N$213,"2")</f>
        <v>0</v>
      </c>
    </row>
    <row r="217" spans="1:14">
      <c r="B217" s="12">
        <f t="shared" si="6"/>
        <v>0</v>
      </c>
      <c r="D217">
        <f>COUNTIF(E$213:N$213,"1")</f>
        <v>0</v>
      </c>
    </row>
    <row r="218" spans="1:14">
      <c r="A218" t="s">
        <v>81</v>
      </c>
      <c r="B218" s="12">
        <f t="shared" si="6"/>
        <v>0.5</v>
      </c>
      <c r="C218">
        <f>SUM(D218:D222)</f>
        <v>6</v>
      </c>
      <c r="D218">
        <f>COUNTIF(E$218:N$218,"5")</f>
        <v>3</v>
      </c>
      <c r="E218" t="s">
        <v>105</v>
      </c>
      <c r="F218" t="s">
        <v>105</v>
      </c>
      <c r="G218" t="s">
        <v>105</v>
      </c>
      <c r="H218" t="s">
        <v>106</v>
      </c>
      <c r="I218" t="s">
        <v>109</v>
      </c>
      <c r="J218" t="s">
        <v>105</v>
      </c>
      <c r="K218" t="s">
        <v>106</v>
      </c>
      <c r="L218" t="s">
        <v>109</v>
      </c>
      <c r="M218" t="s">
        <v>109</v>
      </c>
      <c r="N218" t="s">
        <v>106</v>
      </c>
    </row>
    <row r="219" spans="1:14">
      <c r="B219" s="12">
        <f t="shared" si="6"/>
        <v>0.5</v>
      </c>
      <c r="D219">
        <f>COUNTIF(E$218:N$218,"4")</f>
        <v>3</v>
      </c>
    </row>
    <row r="220" spans="1:14">
      <c r="B220" s="12">
        <f t="shared" si="6"/>
        <v>0</v>
      </c>
      <c r="D220">
        <f>COUNTIF(E$218:N$218,"3")</f>
        <v>0</v>
      </c>
    </row>
    <row r="221" spans="1:14">
      <c r="B221" s="12">
        <f t="shared" si="6"/>
        <v>0</v>
      </c>
      <c r="D221">
        <f>COUNTIF(E$218:N$218,"2")</f>
        <v>0</v>
      </c>
    </row>
    <row r="222" spans="1:14">
      <c r="B222" s="12">
        <f t="shared" si="6"/>
        <v>0</v>
      </c>
      <c r="D222">
        <f>COUNTIF(E$218:N$218,"1")</f>
        <v>0</v>
      </c>
    </row>
    <row r="223" spans="1:14">
      <c r="A223" t="s">
        <v>82</v>
      </c>
      <c r="B223" s="12">
        <f t="shared" si="6"/>
        <v>0.66666666666666663</v>
      </c>
      <c r="C223">
        <f>SUM(D223:D227)</f>
        <v>6</v>
      </c>
      <c r="D223">
        <f>COUNTIF(E$223:N$223,"5")</f>
        <v>4</v>
      </c>
      <c r="E223" t="s">
        <v>105</v>
      </c>
      <c r="F223" t="s">
        <v>105</v>
      </c>
      <c r="G223" t="s">
        <v>105</v>
      </c>
      <c r="H223" t="s">
        <v>106</v>
      </c>
      <c r="I223" t="s">
        <v>109</v>
      </c>
      <c r="J223" t="s">
        <v>105</v>
      </c>
      <c r="K223" t="s">
        <v>106</v>
      </c>
      <c r="L223" t="s">
        <v>106</v>
      </c>
      <c r="M223" t="s">
        <v>109</v>
      </c>
      <c r="N223" t="s">
        <v>106</v>
      </c>
    </row>
    <row r="224" spans="1:14">
      <c r="B224" s="12">
        <f t="shared" si="6"/>
        <v>0.33333333333333331</v>
      </c>
      <c r="D224">
        <f>COUNTIF(E$223:N$223,"4")</f>
        <v>2</v>
      </c>
    </row>
    <row r="225" spans="1:14">
      <c r="B225" s="12">
        <f t="shared" si="6"/>
        <v>0</v>
      </c>
      <c r="D225">
        <f>COUNTIF(E$223:N$223,"3")</f>
        <v>0</v>
      </c>
    </row>
    <row r="226" spans="1:14">
      <c r="B226" s="12">
        <f t="shared" si="6"/>
        <v>0</v>
      </c>
      <c r="D226">
        <f>COUNTIF(E$223:N$223,"2")</f>
        <v>0</v>
      </c>
    </row>
    <row r="227" spans="1:14">
      <c r="B227" s="12">
        <f t="shared" si="6"/>
        <v>0</v>
      </c>
      <c r="D227">
        <f>COUNTIF(E$223:N$223,"1")</f>
        <v>0</v>
      </c>
    </row>
    <row r="228" spans="1:14">
      <c r="A228" t="s">
        <v>83</v>
      </c>
      <c r="B228" s="12">
        <f t="shared" si="6"/>
        <v>0.66666666666666663</v>
      </c>
      <c r="C228">
        <f>SUM(D228:D232)</f>
        <v>6</v>
      </c>
      <c r="D228">
        <f>COUNTIF(E$228:N$228,"5")</f>
        <v>4</v>
      </c>
      <c r="E228" t="s">
        <v>105</v>
      </c>
      <c r="F228" t="s">
        <v>105</v>
      </c>
      <c r="G228" t="s">
        <v>105</v>
      </c>
      <c r="H228" t="s">
        <v>106</v>
      </c>
      <c r="I228" t="s">
        <v>109</v>
      </c>
      <c r="J228" t="s">
        <v>105</v>
      </c>
      <c r="K228" t="s">
        <v>106</v>
      </c>
      <c r="L228" t="s">
        <v>106</v>
      </c>
      <c r="M228" t="s">
        <v>109</v>
      </c>
      <c r="N228" t="s">
        <v>106</v>
      </c>
    </row>
    <row r="229" spans="1:14">
      <c r="B229" s="12">
        <f t="shared" si="6"/>
        <v>0.33333333333333331</v>
      </c>
      <c r="D229">
        <f>COUNTIF(E$228:N$228,"4")</f>
        <v>2</v>
      </c>
    </row>
    <row r="230" spans="1:14">
      <c r="B230" s="12">
        <f t="shared" si="6"/>
        <v>0</v>
      </c>
      <c r="D230">
        <f>COUNTIF(E$228:N$228,"3")</f>
        <v>0</v>
      </c>
    </row>
    <row r="231" spans="1:14">
      <c r="B231" s="12">
        <f t="shared" si="6"/>
        <v>0</v>
      </c>
      <c r="D231">
        <f>COUNTIF(E$228:N$228,"2")</f>
        <v>0</v>
      </c>
    </row>
    <row r="232" spans="1:14">
      <c r="B232" s="12">
        <f t="shared" si="6"/>
        <v>0</v>
      </c>
      <c r="D232">
        <f>COUNTIF(E$228:N$228,"1")</f>
        <v>0</v>
      </c>
    </row>
    <row r="233" spans="1:14">
      <c r="A233" t="s">
        <v>84</v>
      </c>
      <c r="B233" s="12">
        <f t="shared" si="6"/>
        <v>0.5</v>
      </c>
      <c r="C233">
        <f>SUM(D233:D237)</f>
        <v>6</v>
      </c>
      <c r="D233">
        <f>COUNTIF(E$233:N$233,"5")</f>
        <v>3</v>
      </c>
      <c r="E233" t="s">
        <v>105</v>
      </c>
      <c r="F233" t="s">
        <v>105</v>
      </c>
      <c r="G233" t="s">
        <v>105</v>
      </c>
      <c r="H233" t="s">
        <v>106</v>
      </c>
      <c r="I233" t="s">
        <v>109</v>
      </c>
      <c r="J233" t="s">
        <v>105</v>
      </c>
      <c r="K233" t="s">
        <v>106</v>
      </c>
      <c r="L233" t="s">
        <v>109</v>
      </c>
      <c r="M233" t="s">
        <v>109</v>
      </c>
      <c r="N233" t="s">
        <v>106</v>
      </c>
    </row>
    <row r="234" spans="1:14">
      <c r="B234" s="12">
        <f t="shared" si="6"/>
        <v>0.5</v>
      </c>
      <c r="D234">
        <f>COUNTIF(E$233:N$233,"4")</f>
        <v>3</v>
      </c>
    </row>
    <row r="235" spans="1:14">
      <c r="B235" s="12">
        <f t="shared" si="6"/>
        <v>0</v>
      </c>
      <c r="D235">
        <f>COUNTIF(E$233:N$233,"3")</f>
        <v>0</v>
      </c>
    </row>
    <row r="236" spans="1:14">
      <c r="B236" s="12">
        <f t="shared" si="6"/>
        <v>0</v>
      </c>
      <c r="D236">
        <f>COUNTIF(E$233:N$233,"2")</f>
        <v>0</v>
      </c>
    </row>
    <row r="237" spans="1:14">
      <c r="B237" s="12">
        <f t="shared" si="6"/>
        <v>0</v>
      </c>
      <c r="D237">
        <f>COUNTIF(E$233:N$233,"1")</f>
        <v>0</v>
      </c>
    </row>
    <row r="238" spans="1:14">
      <c r="A238" t="s">
        <v>85</v>
      </c>
      <c r="B238" s="12">
        <f t="shared" si="6"/>
        <v>0.5</v>
      </c>
      <c r="C238">
        <f>SUM(D238:D242)</f>
        <v>6</v>
      </c>
      <c r="D238">
        <f>COUNTIF(E$238:N$238,"5")</f>
        <v>3</v>
      </c>
      <c r="E238" t="s">
        <v>105</v>
      </c>
      <c r="F238" t="s">
        <v>105</v>
      </c>
      <c r="G238" t="s">
        <v>105</v>
      </c>
      <c r="H238" t="s">
        <v>106</v>
      </c>
      <c r="I238" t="s">
        <v>109</v>
      </c>
      <c r="J238" t="s">
        <v>105</v>
      </c>
      <c r="K238" t="s">
        <v>106</v>
      </c>
      <c r="L238" t="s">
        <v>109</v>
      </c>
      <c r="M238" t="s">
        <v>109</v>
      </c>
      <c r="N238" t="s">
        <v>106</v>
      </c>
    </row>
    <row r="239" spans="1:14">
      <c r="B239" s="12">
        <f t="shared" si="6"/>
        <v>0.5</v>
      </c>
      <c r="D239">
        <f>COUNTIF(E$238:N$238,"4")</f>
        <v>3</v>
      </c>
    </row>
    <row r="240" spans="1:14">
      <c r="B240" s="12">
        <f t="shared" si="6"/>
        <v>0</v>
      </c>
      <c r="D240">
        <f>COUNTIF(E$238:N$238,"3")</f>
        <v>0</v>
      </c>
    </row>
    <row r="241" spans="1:14">
      <c r="B241" s="12">
        <f t="shared" si="6"/>
        <v>0</v>
      </c>
      <c r="D241">
        <f>COUNTIF(E$238:N$238,"2")</f>
        <v>0</v>
      </c>
    </row>
    <row r="242" spans="1:14">
      <c r="B242" s="12">
        <f t="shared" si="6"/>
        <v>0</v>
      </c>
      <c r="D242">
        <f>COUNTIF(E$238:N$238,"1")</f>
        <v>0</v>
      </c>
    </row>
    <row r="243" spans="1:14">
      <c r="A243" t="s">
        <v>86</v>
      </c>
      <c r="B243" s="12">
        <f t="shared" si="6"/>
        <v>0.66666666666666663</v>
      </c>
      <c r="C243">
        <f>SUM(D243:D247)</f>
        <v>6</v>
      </c>
      <c r="D243">
        <f>COUNTIF(E$243:N$243,"5")</f>
        <v>4</v>
      </c>
      <c r="E243" t="s">
        <v>105</v>
      </c>
      <c r="F243" t="s">
        <v>105</v>
      </c>
      <c r="G243" t="s">
        <v>105</v>
      </c>
      <c r="H243" t="s">
        <v>106</v>
      </c>
      <c r="I243" t="s">
        <v>109</v>
      </c>
      <c r="J243" t="s">
        <v>105</v>
      </c>
      <c r="K243" t="s">
        <v>106</v>
      </c>
      <c r="L243" t="s">
        <v>106</v>
      </c>
      <c r="M243" t="s">
        <v>109</v>
      </c>
      <c r="N243" t="s">
        <v>106</v>
      </c>
    </row>
    <row r="244" spans="1:14">
      <c r="B244" s="12">
        <f t="shared" si="6"/>
        <v>0.33333333333333331</v>
      </c>
      <c r="D244">
        <f>COUNTIF(E$243:N$243,"4")</f>
        <v>2</v>
      </c>
    </row>
    <row r="245" spans="1:14">
      <c r="B245" s="12">
        <f t="shared" si="6"/>
        <v>0</v>
      </c>
      <c r="D245">
        <f>COUNTIF(E$243:N$243,"3")</f>
        <v>0</v>
      </c>
    </row>
    <row r="246" spans="1:14">
      <c r="B246" s="12">
        <f t="shared" si="6"/>
        <v>0</v>
      </c>
      <c r="D246">
        <f>COUNTIF(E$243:N$243,"2")</f>
        <v>0</v>
      </c>
    </row>
    <row r="247" spans="1:14">
      <c r="B247" s="12">
        <f t="shared" si="6"/>
        <v>0</v>
      </c>
      <c r="D247">
        <f>COUNTIF(E$243:N$243,"1")</f>
        <v>0</v>
      </c>
    </row>
    <row r="248" spans="1:14">
      <c r="A248" t="s">
        <v>87</v>
      </c>
      <c r="B248" s="12">
        <f t="shared" si="6"/>
        <v>0.66666666666666663</v>
      </c>
      <c r="C248">
        <f>SUM(D248:D252)</f>
        <v>6</v>
      </c>
      <c r="D248">
        <f>COUNTIF(E$248:N$248,"5")</f>
        <v>4</v>
      </c>
      <c r="E248" t="s">
        <v>105</v>
      </c>
      <c r="F248" t="s">
        <v>105</v>
      </c>
      <c r="G248" t="s">
        <v>105</v>
      </c>
      <c r="H248" t="s">
        <v>106</v>
      </c>
      <c r="I248" t="s">
        <v>109</v>
      </c>
      <c r="J248" t="s">
        <v>105</v>
      </c>
      <c r="K248" t="s">
        <v>106</v>
      </c>
      <c r="L248" t="s">
        <v>106</v>
      </c>
      <c r="M248" t="s">
        <v>109</v>
      </c>
      <c r="N248" t="s">
        <v>106</v>
      </c>
    </row>
    <row r="249" spans="1:14">
      <c r="B249" s="12">
        <f t="shared" si="6"/>
        <v>0.33333333333333331</v>
      </c>
      <c r="D249">
        <f>COUNTIF(E$248:N$248,"4")</f>
        <v>2</v>
      </c>
    </row>
    <row r="250" spans="1:14">
      <c r="B250" s="12">
        <f t="shared" si="6"/>
        <v>0</v>
      </c>
      <c r="D250">
        <f>COUNTIF(E$248:N$248,"3")</f>
        <v>0</v>
      </c>
    </row>
    <row r="251" spans="1:14">
      <c r="B251" s="12">
        <f t="shared" si="6"/>
        <v>0</v>
      </c>
      <c r="D251">
        <f>COUNTIF(E$248:N$248,"2")</f>
        <v>0</v>
      </c>
    </row>
    <row r="252" spans="1:14">
      <c r="B252" s="12">
        <f t="shared" si="6"/>
        <v>0</v>
      </c>
      <c r="D252">
        <f>COUNTIF(E$248:N$248,"1")</f>
        <v>0</v>
      </c>
    </row>
    <row r="253" spans="1:14">
      <c r="A253" t="s">
        <v>88</v>
      </c>
      <c r="E253" t="s">
        <v>105</v>
      </c>
      <c r="F253" t="s">
        <v>105</v>
      </c>
      <c r="G253" t="s">
        <v>105</v>
      </c>
      <c r="H253" t="s">
        <v>105</v>
      </c>
      <c r="I253" t="s">
        <v>105</v>
      </c>
      <c r="J253" t="s">
        <v>105</v>
      </c>
      <c r="K253" t="s">
        <v>105</v>
      </c>
      <c r="L253" t="s">
        <v>105</v>
      </c>
      <c r="M253" t="s">
        <v>105</v>
      </c>
      <c r="N253" t="s">
        <v>105</v>
      </c>
    </row>
    <row r="254" spans="1:14">
      <c r="A254" s="7" t="s">
        <v>89</v>
      </c>
      <c r="B254" s="7"/>
      <c r="C254" s="7"/>
      <c r="D254" s="7"/>
      <c r="E254" t="s">
        <v>105</v>
      </c>
      <c r="F254" t="s">
        <v>105</v>
      </c>
      <c r="G254" t="s">
        <v>105</v>
      </c>
      <c r="H254" t="s">
        <v>105</v>
      </c>
      <c r="I254" t="s">
        <v>105</v>
      </c>
      <c r="J254" t="s">
        <v>105</v>
      </c>
      <c r="K254" t="s">
        <v>105</v>
      </c>
      <c r="L254" t="s">
        <v>105</v>
      </c>
      <c r="M254" t="s">
        <v>105</v>
      </c>
      <c r="N254" t="s">
        <v>105</v>
      </c>
    </row>
    <row r="255" spans="1:14">
      <c r="A255" t="s">
        <v>90</v>
      </c>
      <c r="B255" s="11">
        <f>D255/6</f>
        <v>0.16666666666666666</v>
      </c>
      <c r="C255">
        <f>SUM(D255:D257)</f>
        <v>6</v>
      </c>
      <c r="D255">
        <f>COUNTIF(E$255:N$255,"1")</f>
        <v>1</v>
      </c>
      <c r="E255" t="s">
        <v>105</v>
      </c>
      <c r="F255" t="s">
        <v>105</v>
      </c>
      <c r="G255" t="s">
        <v>105</v>
      </c>
      <c r="H255" t="s">
        <v>107</v>
      </c>
      <c r="I255" t="s">
        <v>108</v>
      </c>
      <c r="J255" t="s">
        <v>105</v>
      </c>
      <c r="K255" t="s">
        <v>108</v>
      </c>
      <c r="L255" t="s">
        <v>108</v>
      </c>
      <c r="M255" t="s">
        <v>108</v>
      </c>
      <c r="N255" t="s">
        <v>108</v>
      </c>
    </row>
    <row r="256" spans="1:14">
      <c r="B256" s="11">
        <f t="shared" ref="B256:B299" si="7">D256/6</f>
        <v>0</v>
      </c>
      <c r="D256">
        <f>COUNTIF(E$255:N$255,"2")</f>
        <v>0</v>
      </c>
    </row>
    <row r="257" spans="1:14">
      <c r="B257" s="11">
        <f t="shared" si="7"/>
        <v>0.83333333333333337</v>
      </c>
      <c r="D257">
        <f>COUNTIF(E$255:N$255,"3")</f>
        <v>5</v>
      </c>
    </row>
    <row r="258" spans="1:14">
      <c r="A258" t="s">
        <v>91</v>
      </c>
      <c r="B258" s="11">
        <f t="shared" si="7"/>
        <v>0</v>
      </c>
      <c r="C258">
        <f>SUM(D258:D260)</f>
        <v>6</v>
      </c>
      <c r="D258">
        <f>COUNTIF(E$258:N$258,"1")</f>
        <v>0</v>
      </c>
      <c r="E258" t="s">
        <v>105</v>
      </c>
      <c r="F258" t="s">
        <v>105</v>
      </c>
      <c r="G258" t="s">
        <v>105</v>
      </c>
      <c r="H258" t="s">
        <v>108</v>
      </c>
      <c r="I258" t="s">
        <v>108</v>
      </c>
      <c r="J258" t="s">
        <v>105</v>
      </c>
      <c r="K258" t="s">
        <v>108</v>
      </c>
      <c r="L258" t="s">
        <v>108</v>
      </c>
      <c r="M258" t="s">
        <v>108</v>
      </c>
      <c r="N258" t="s">
        <v>108</v>
      </c>
    </row>
    <row r="259" spans="1:14">
      <c r="B259" s="11">
        <f t="shared" si="7"/>
        <v>0</v>
      </c>
      <c r="D259">
        <f>COUNTIF(E$258:N$258,"2")</f>
        <v>0</v>
      </c>
    </row>
    <row r="260" spans="1:14">
      <c r="B260" s="11">
        <f t="shared" si="7"/>
        <v>1</v>
      </c>
      <c r="D260">
        <f>COUNTIF(E$258:N$258,"3")</f>
        <v>6</v>
      </c>
    </row>
    <row r="261" spans="1:14">
      <c r="A261" t="s">
        <v>92</v>
      </c>
      <c r="B261" s="11">
        <f t="shared" si="7"/>
        <v>0</v>
      </c>
      <c r="C261">
        <f>SUM(D261:D263)</f>
        <v>6</v>
      </c>
      <c r="D261">
        <f>COUNTIF(E$261:N$261,"1")</f>
        <v>0</v>
      </c>
      <c r="E261" t="s">
        <v>105</v>
      </c>
      <c r="F261" t="s">
        <v>105</v>
      </c>
      <c r="G261" t="s">
        <v>105</v>
      </c>
      <c r="H261" t="s">
        <v>108</v>
      </c>
      <c r="I261" t="s">
        <v>108</v>
      </c>
      <c r="J261" t="s">
        <v>105</v>
      </c>
      <c r="K261" t="s">
        <v>108</v>
      </c>
      <c r="L261" t="s">
        <v>108</v>
      </c>
      <c r="M261" t="s">
        <v>108</v>
      </c>
      <c r="N261" t="s">
        <v>108</v>
      </c>
    </row>
    <row r="262" spans="1:14">
      <c r="B262" s="11">
        <f t="shared" si="7"/>
        <v>0</v>
      </c>
      <c r="D262">
        <f>COUNTIF(E$261:N$261,"2")</f>
        <v>0</v>
      </c>
    </row>
    <row r="263" spans="1:14">
      <c r="B263" s="11">
        <f t="shared" si="7"/>
        <v>1</v>
      </c>
      <c r="D263">
        <f>COUNTIF(E$261:N$261,"3")</f>
        <v>6</v>
      </c>
    </row>
    <row r="264" spans="1:14">
      <c r="A264" t="s">
        <v>93</v>
      </c>
      <c r="B264" s="11">
        <f t="shared" si="7"/>
        <v>0.33333333333333331</v>
      </c>
      <c r="C264">
        <f>SUM(D264:D266)</f>
        <v>6</v>
      </c>
      <c r="D264">
        <f>COUNTIF(E$264:N$264,"1")</f>
        <v>2</v>
      </c>
      <c r="E264" t="s">
        <v>105</v>
      </c>
      <c r="F264" t="s">
        <v>105</v>
      </c>
      <c r="G264" t="s">
        <v>105</v>
      </c>
      <c r="H264" t="s">
        <v>107</v>
      </c>
      <c r="I264" t="s">
        <v>108</v>
      </c>
      <c r="J264" t="s">
        <v>105</v>
      </c>
      <c r="K264" t="s">
        <v>107</v>
      </c>
      <c r="L264" t="s">
        <v>108</v>
      </c>
      <c r="M264" t="s">
        <v>108</v>
      </c>
      <c r="N264" t="s">
        <v>108</v>
      </c>
    </row>
    <row r="265" spans="1:14">
      <c r="B265" s="11">
        <f t="shared" si="7"/>
        <v>0</v>
      </c>
      <c r="D265">
        <f>COUNTIF(E$264:N$264,"2")</f>
        <v>0</v>
      </c>
    </row>
    <row r="266" spans="1:14">
      <c r="B266" s="11">
        <f t="shared" si="7"/>
        <v>0.66666666666666663</v>
      </c>
      <c r="D266">
        <f>COUNTIF(E$264:N$264,"3")</f>
        <v>4</v>
      </c>
    </row>
    <row r="267" spans="1:14">
      <c r="A267" t="s">
        <v>94</v>
      </c>
      <c r="B267" s="11">
        <f t="shared" si="7"/>
        <v>0.33333333333333331</v>
      </c>
      <c r="C267">
        <f>SUM(D267:D269)</f>
        <v>6</v>
      </c>
      <c r="D267">
        <f>COUNTIF(E$267:N$267,"1")</f>
        <v>2</v>
      </c>
      <c r="E267" t="s">
        <v>105</v>
      </c>
      <c r="F267" t="s">
        <v>105</v>
      </c>
      <c r="G267" t="s">
        <v>105</v>
      </c>
      <c r="H267" t="s">
        <v>107</v>
      </c>
      <c r="I267" t="s">
        <v>108</v>
      </c>
      <c r="J267" t="s">
        <v>105</v>
      </c>
      <c r="K267" t="s">
        <v>107</v>
      </c>
      <c r="L267" t="s">
        <v>108</v>
      </c>
      <c r="M267" t="s">
        <v>108</v>
      </c>
      <c r="N267" t="s">
        <v>108</v>
      </c>
    </row>
    <row r="268" spans="1:14">
      <c r="B268" s="11">
        <f t="shared" si="7"/>
        <v>0</v>
      </c>
      <c r="D268">
        <f>COUNTIF(E$267:N$267,"2")</f>
        <v>0</v>
      </c>
    </row>
    <row r="269" spans="1:14">
      <c r="B269" s="11">
        <f t="shared" si="7"/>
        <v>0.66666666666666663</v>
      </c>
      <c r="D269">
        <f>COUNTIF(E$267:N$267,"3")</f>
        <v>4</v>
      </c>
    </row>
    <row r="270" spans="1:14">
      <c r="A270" t="s">
        <v>95</v>
      </c>
      <c r="B270" s="11">
        <f t="shared" si="7"/>
        <v>0.33333333333333331</v>
      </c>
      <c r="C270">
        <f>SUM(D270:D272)</f>
        <v>6</v>
      </c>
      <c r="D270">
        <f>COUNTIF(E$270:N$270,"1")</f>
        <v>2</v>
      </c>
      <c r="E270" t="s">
        <v>105</v>
      </c>
      <c r="F270" t="s">
        <v>105</v>
      </c>
      <c r="G270" t="s">
        <v>105</v>
      </c>
      <c r="H270" t="s">
        <v>107</v>
      </c>
      <c r="I270" t="s">
        <v>108</v>
      </c>
      <c r="J270" t="s">
        <v>105</v>
      </c>
      <c r="K270" t="s">
        <v>107</v>
      </c>
      <c r="L270" t="s">
        <v>108</v>
      </c>
      <c r="M270" t="s">
        <v>108</v>
      </c>
      <c r="N270" t="s">
        <v>108</v>
      </c>
    </row>
    <row r="271" spans="1:14">
      <c r="B271" s="11">
        <f t="shared" si="7"/>
        <v>0</v>
      </c>
      <c r="D271">
        <f>COUNTIF(E$270:N$270,"2")</f>
        <v>0</v>
      </c>
    </row>
    <row r="272" spans="1:14">
      <c r="B272" s="11">
        <f t="shared" si="7"/>
        <v>0.66666666666666663</v>
      </c>
      <c r="D272">
        <f>COUNTIF(E$270:N$270,"3")</f>
        <v>4</v>
      </c>
    </row>
    <row r="273" spans="1:14">
      <c r="A273" t="s">
        <v>96</v>
      </c>
      <c r="B273" s="11">
        <f t="shared" si="7"/>
        <v>0.33333333333333331</v>
      </c>
      <c r="C273">
        <f>SUM(D273:D275)</f>
        <v>6</v>
      </c>
      <c r="D273">
        <f>COUNTIF(E$273:N$273,"1")</f>
        <v>2</v>
      </c>
      <c r="E273" t="s">
        <v>105</v>
      </c>
      <c r="F273" t="s">
        <v>105</v>
      </c>
      <c r="G273" t="s">
        <v>105</v>
      </c>
      <c r="H273" t="s">
        <v>107</v>
      </c>
      <c r="I273" t="s">
        <v>108</v>
      </c>
      <c r="J273" t="s">
        <v>105</v>
      </c>
      <c r="K273" t="s">
        <v>107</v>
      </c>
      <c r="L273" t="s">
        <v>108</v>
      </c>
      <c r="M273" t="s">
        <v>108</v>
      </c>
      <c r="N273" t="s">
        <v>108</v>
      </c>
    </row>
    <row r="274" spans="1:14">
      <c r="B274" s="11">
        <f t="shared" si="7"/>
        <v>0</v>
      </c>
      <c r="D274">
        <f>COUNTIF(E$273:N$273,"2")</f>
        <v>0</v>
      </c>
    </row>
    <row r="275" spans="1:14">
      <c r="B275" s="11">
        <f t="shared" si="7"/>
        <v>0.66666666666666663</v>
      </c>
      <c r="D275">
        <f>COUNTIF(E$273:N$273,"3")</f>
        <v>4</v>
      </c>
    </row>
    <row r="276" spans="1:14">
      <c r="A276" t="s">
        <v>97</v>
      </c>
      <c r="B276" s="11">
        <f t="shared" si="7"/>
        <v>0.33333333333333331</v>
      </c>
      <c r="C276">
        <f>SUM(D276:D278)</f>
        <v>6</v>
      </c>
      <c r="D276">
        <f>COUNTIF(E$276:N$276,"1")</f>
        <v>2</v>
      </c>
      <c r="E276" t="s">
        <v>105</v>
      </c>
      <c r="F276" t="s">
        <v>105</v>
      </c>
      <c r="G276" t="s">
        <v>105</v>
      </c>
      <c r="H276" t="s">
        <v>107</v>
      </c>
      <c r="I276" t="s">
        <v>108</v>
      </c>
      <c r="J276" t="s">
        <v>105</v>
      </c>
      <c r="K276" t="s">
        <v>107</v>
      </c>
      <c r="L276" t="s">
        <v>108</v>
      </c>
      <c r="M276" t="s">
        <v>108</v>
      </c>
      <c r="N276" t="s">
        <v>108</v>
      </c>
    </row>
    <row r="277" spans="1:14">
      <c r="B277" s="11">
        <f t="shared" si="7"/>
        <v>0</v>
      </c>
      <c r="D277">
        <f>COUNTIF(E$276:N$276,"2")</f>
        <v>0</v>
      </c>
    </row>
    <row r="278" spans="1:14">
      <c r="B278" s="11">
        <f t="shared" si="7"/>
        <v>0.66666666666666663</v>
      </c>
      <c r="D278">
        <f>COUNTIF(E$276:N$276,"3")</f>
        <v>4</v>
      </c>
    </row>
    <row r="279" spans="1:14">
      <c r="A279" t="s">
        <v>98</v>
      </c>
      <c r="B279" s="11">
        <f t="shared" si="7"/>
        <v>0.33333333333333331</v>
      </c>
      <c r="C279">
        <f>SUM(D279:D281)</f>
        <v>6</v>
      </c>
      <c r="D279">
        <f>COUNTIF(E$279:N$279,"1")</f>
        <v>2</v>
      </c>
      <c r="E279" t="s">
        <v>105</v>
      </c>
      <c r="F279" t="s">
        <v>105</v>
      </c>
      <c r="G279" t="s">
        <v>105</v>
      </c>
      <c r="H279" t="s">
        <v>107</v>
      </c>
      <c r="I279" t="s">
        <v>108</v>
      </c>
      <c r="J279" t="s">
        <v>105</v>
      </c>
      <c r="K279" t="s">
        <v>107</v>
      </c>
      <c r="L279" t="s">
        <v>108</v>
      </c>
      <c r="M279" t="s">
        <v>108</v>
      </c>
      <c r="N279" t="s">
        <v>108</v>
      </c>
    </row>
    <row r="280" spans="1:14">
      <c r="B280" s="11">
        <f t="shared" si="7"/>
        <v>0</v>
      </c>
      <c r="D280">
        <f>COUNTIF(E$279:N$279,"2")</f>
        <v>0</v>
      </c>
    </row>
    <row r="281" spans="1:14">
      <c r="B281" s="11">
        <f t="shared" si="7"/>
        <v>0.66666666666666663</v>
      </c>
      <c r="D281">
        <f>COUNTIF(E$279:N$279,"3")</f>
        <v>4</v>
      </c>
    </row>
    <row r="282" spans="1:14">
      <c r="A282" t="s">
        <v>99</v>
      </c>
      <c r="B282" s="11">
        <f t="shared" si="7"/>
        <v>0.16666666666666666</v>
      </c>
      <c r="C282">
        <f>SUM(D282:D284)</f>
        <v>6</v>
      </c>
      <c r="D282">
        <f>COUNTIF(E$282:N$282,"1")</f>
        <v>1</v>
      </c>
      <c r="E282" t="s">
        <v>105</v>
      </c>
      <c r="F282" t="s">
        <v>105</v>
      </c>
      <c r="G282" t="s">
        <v>105</v>
      </c>
      <c r="H282" t="s">
        <v>107</v>
      </c>
      <c r="I282" t="s">
        <v>108</v>
      </c>
      <c r="J282" t="s">
        <v>105</v>
      </c>
      <c r="K282" t="s">
        <v>108</v>
      </c>
      <c r="L282" t="s">
        <v>108</v>
      </c>
      <c r="M282" t="s">
        <v>108</v>
      </c>
      <c r="N282" t="s">
        <v>108</v>
      </c>
    </row>
    <row r="283" spans="1:14">
      <c r="B283" s="11">
        <f t="shared" si="7"/>
        <v>0</v>
      </c>
      <c r="D283">
        <f>COUNTIF(E$282:N$282,"2")</f>
        <v>0</v>
      </c>
    </row>
    <row r="284" spans="1:14">
      <c r="B284" s="11">
        <f t="shared" si="7"/>
        <v>0.83333333333333337</v>
      </c>
      <c r="D284">
        <f>COUNTIF(E$282:N$282,"3")</f>
        <v>5</v>
      </c>
    </row>
    <row r="285" spans="1:14">
      <c r="A285" t="s">
        <v>100</v>
      </c>
      <c r="B285" s="11">
        <f t="shared" si="7"/>
        <v>0.33333333333333331</v>
      </c>
      <c r="C285">
        <f>SUM(D285:D287)</f>
        <v>6</v>
      </c>
      <c r="D285">
        <f>COUNTIF(E$285:N$285,"1")</f>
        <v>2</v>
      </c>
      <c r="E285" t="s">
        <v>105</v>
      </c>
      <c r="F285" t="s">
        <v>105</v>
      </c>
      <c r="G285" t="s">
        <v>105</v>
      </c>
      <c r="H285" t="s">
        <v>107</v>
      </c>
      <c r="I285" t="s">
        <v>108</v>
      </c>
      <c r="J285" t="s">
        <v>105</v>
      </c>
      <c r="K285" t="s">
        <v>107</v>
      </c>
      <c r="L285" t="s">
        <v>108</v>
      </c>
      <c r="M285" t="s">
        <v>108</v>
      </c>
      <c r="N285" t="s">
        <v>108</v>
      </c>
    </row>
    <row r="286" spans="1:14">
      <c r="B286" s="11">
        <f t="shared" si="7"/>
        <v>0</v>
      </c>
      <c r="D286">
        <f>COUNTIF(E$285:N$285,"2")</f>
        <v>0</v>
      </c>
    </row>
    <row r="287" spans="1:14">
      <c r="B287" s="11">
        <f t="shared" si="7"/>
        <v>0.66666666666666663</v>
      </c>
      <c r="D287">
        <f>COUNTIF(E$285:N$285,"3")</f>
        <v>4</v>
      </c>
    </row>
    <row r="288" spans="1:14">
      <c r="A288" t="s">
        <v>101</v>
      </c>
      <c r="B288" s="11">
        <f t="shared" si="7"/>
        <v>0.16666666666666666</v>
      </c>
      <c r="C288">
        <f>SUM(D288:D290)</f>
        <v>6</v>
      </c>
      <c r="D288">
        <f>COUNTIF(E$288:N$288,"1")</f>
        <v>1</v>
      </c>
      <c r="E288" t="s">
        <v>105</v>
      </c>
      <c r="F288" t="s">
        <v>105</v>
      </c>
      <c r="G288" t="s">
        <v>105</v>
      </c>
      <c r="H288" t="s">
        <v>107</v>
      </c>
      <c r="I288" t="s">
        <v>108</v>
      </c>
      <c r="J288" t="s">
        <v>105</v>
      </c>
      <c r="K288" t="s">
        <v>108</v>
      </c>
      <c r="L288" t="s">
        <v>108</v>
      </c>
      <c r="M288" t="s">
        <v>108</v>
      </c>
      <c r="N288" t="s">
        <v>108</v>
      </c>
    </row>
    <row r="289" spans="1:14">
      <c r="B289" s="11">
        <f t="shared" si="7"/>
        <v>0</v>
      </c>
      <c r="D289">
        <f>COUNTIF(E$288:N$288,"2")</f>
        <v>0</v>
      </c>
    </row>
    <row r="290" spans="1:14">
      <c r="B290" s="11">
        <f t="shared" si="7"/>
        <v>0.83333333333333337</v>
      </c>
      <c r="D290">
        <f>COUNTIF(E$288:N$288,"3")</f>
        <v>5</v>
      </c>
    </row>
    <row r="291" spans="1:14">
      <c r="A291" t="s">
        <v>102</v>
      </c>
      <c r="B291" s="11">
        <f t="shared" si="7"/>
        <v>0.16666666666666666</v>
      </c>
      <c r="C291">
        <f>SUM(D291:D293)</f>
        <v>6</v>
      </c>
      <c r="D291">
        <f>COUNTIF(E$291:N$291,"1")</f>
        <v>1</v>
      </c>
      <c r="E291" t="s">
        <v>105</v>
      </c>
      <c r="F291" t="s">
        <v>105</v>
      </c>
      <c r="G291" t="s">
        <v>105</v>
      </c>
      <c r="H291" t="s">
        <v>107</v>
      </c>
      <c r="I291" t="s">
        <v>108</v>
      </c>
      <c r="J291" t="s">
        <v>105</v>
      </c>
      <c r="K291" t="s">
        <v>108</v>
      </c>
      <c r="L291" t="s">
        <v>108</v>
      </c>
      <c r="M291" t="s">
        <v>108</v>
      </c>
      <c r="N291" t="s">
        <v>108</v>
      </c>
    </row>
    <row r="292" spans="1:14">
      <c r="B292" s="11">
        <f t="shared" si="7"/>
        <v>0</v>
      </c>
      <c r="D292">
        <f>COUNTIF(E$291:N$291,"2")</f>
        <v>0</v>
      </c>
    </row>
    <row r="293" spans="1:14">
      <c r="B293" s="11">
        <f t="shared" si="7"/>
        <v>0.83333333333333337</v>
      </c>
      <c r="D293">
        <f>COUNTIF(E$291:N$291,"3")</f>
        <v>5</v>
      </c>
    </row>
    <row r="294" spans="1:14">
      <c r="A294" t="s">
        <v>103</v>
      </c>
      <c r="B294" s="11">
        <f t="shared" si="7"/>
        <v>0.16666666666666666</v>
      </c>
      <c r="C294">
        <f>SUM(D294:D296)</f>
        <v>6</v>
      </c>
      <c r="D294">
        <f>COUNTIF(E$294:N$294,"1")</f>
        <v>1</v>
      </c>
      <c r="E294" t="s">
        <v>105</v>
      </c>
      <c r="F294" t="s">
        <v>105</v>
      </c>
      <c r="G294" t="s">
        <v>105</v>
      </c>
      <c r="H294" t="s">
        <v>107</v>
      </c>
      <c r="I294" t="s">
        <v>108</v>
      </c>
      <c r="J294" t="s">
        <v>105</v>
      </c>
      <c r="K294" t="s">
        <v>108</v>
      </c>
      <c r="L294" t="s">
        <v>108</v>
      </c>
      <c r="M294" t="s">
        <v>108</v>
      </c>
      <c r="N294" t="s">
        <v>108</v>
      </c>
    </row>
    <row r="295" spans="1:14">
      <c r="B295" s="11">
        <f t="shared" si="7"/>
        <v>0</v>
      </c>
      <c r="D295">
        <f>COUNTIF(E$294:N$294,"2")</f>
        <v>0</v>
      </c>
    </row>
    <row r="296" spans="1:14">
      <c r="B296" s="11">
        <f t="shared" si="7"/>
        <v>0.83333333333333337</v>
      </c>
      <c r="D296">
        <f>COUNTIF(E$294:N$294,"3")</f>
        <v>5</v>
      </c>
    </row>
    <row r="297" spans="1:14">
      <c r="A297" t="s">
        <v>104</v>
      </c>
      <c r="B297" s="11">
        <f t="shared" si="7"/>
        <v>0</v>
      </c>
      <c r="C297">
        <f>SUM(D297:D299)</f>
        <v>6</v>
      </c>
      <c r="D297">
        <f>COUNTIF(E$297:N$297,"1")</f>
        <v>0</v>
      </c>
      <c r="E297" t="s">
        <v>105</v>
      </c>
      <c r="F297" t="s">
        <v>105</v>
      </c>
      <c r="G297" t="s">
        <v>105</v>
      </c>
      <c r="H297" t="s">
        <v>108</v>
      </c>
      <c r="I297" t="s">
        <v>108</v>
      </c>
      <c r="J297" t="s">
        <v>105</v>
      </c>
      <c r="K297" t="s">
        <v>108</v>
      </c>
      <c r="L297" t="s">
        <v>108</v>
      </c>
      <c r="M297" t="s">
        <v>108</v>
      </c>
      <c r="N297" t="s">
        <v>108</v>
      </c>
    </row>
    <row r="298" spans="1:14">
      <c r="B298" s="11">
        <f t="shared" si="7"/>
        <v>0</v>
      </c>
      <c r="D298">
        <f>COUNTIF(E$297:N$297,"2")</f>
        <v>0</v>
      </c>
    </row>
    <row r="299" spans="1:14">
      <c r="B299" s="11">
        <f t="shared" si="7"/>
        <v>1</v>
      </c>
      <c r="D299">
        <f>COUNTIF(E$297:N$297,"3")</f>
        <v>6</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
  <sheetViews>
    <sheetView tabSelected="1" workbookViewId="0">
      <selection activeCell="J17" sqref="J16:J17"/>
    </sheetView>
  </sheetViews>
  <sheetFormatPr defaultRowHeight="15"/>
  <cols>
    <col min="1" max="1" width="107.28515625" customWidth="1"/>
    <col min="2" max="2" width="19.42578125" customWidth="1"/>
    <col min="3" max="3" width="12.5703125" customWidth="1"/>
    <col min="4" max="4" width="19.140625" customWidth="1"/>
    <col min="5" max="5" width="16" customWidth="1"/>
    <col min="6" max="6" width="24.140625" customWidth="1"/>
  </cols>
  <sheetData>
    <row r="2" spans="1:6">
      <c r="A2" s="7" t="s">
        <v>175</v>
      </c>
      <c r="B2" s="8" t="s">
        <v>172</v>
      </c>
      <c r="C2" s="8" t="s">
        <v>125</v>
      </c>
      <c r="D2" s="8" t="s">
        <v>124</v>
      </c>
      <c r="E2" s="8" t="s">
        <v>123</v>
      </c>
      <c r="F2" s="8" t="s">
        <v>173</v>
      </c>
    </row>
    <row r="3" spans="1:6">
      <c r="A3" s="9" t="s">
        <v>176</v>
      </c>
      <c r="B3" s="12">
        <v>0.75</v>
      </c>
      <c r="C3" s="12">
        <v>0.25</v>
      </c>
      <c r="D3" s="12">
        <v>0</v>
      </c>
      <c r="E3" s="12">
        <v>0</v>
      </c>
      <c r="F3" s="12">
        <v>0</v>
      </c>
    </row>
    <row r="4" spans="1:6">
      <c r="A4" s="9" t="s">
        <v>177</v>
      </c>
      <c r="B4" s="12">
        <v>0.5</v>
      </c>
      <c r="C4" s="12">
        <v>0.5</v>
      </c>
      <c r="D4" s="12">
        <v>0</v>
      </c>
      <c r="E4" s="12">
        <v>0</v>
      </c>
      <c r="F4" s="12">
        <v>0</v>
      </c>
    </row>
    <row r="5" spans="1:6">
      <c r="A5" s="9" t="s">
        <v>178</v>
      </c>
      <c r="B5" s="11">
        <v>0.625</v>
      </c>
      <c r="C5" s="11">
        <v>0.375</v>
      </c>
      <c r="D5" s="12">
        <v>0</v>
      </c>
      <c r="E5" s="12">
        <v>0</v>
      </c>
      <c r="F5" s="12">
        <v>0</v>
      </c>
    </row>
    <row r="6" spans="1:6">
      <c r="A6" s="9" t="s">
        <v>179</v>
      </c>
      <c r="B6" s="11">
        <v>0.375</v>
      </c>
      <c r="C6" s="11">
        <v>0.625</v>
      </c>
      <c r="D6" s="12">
        <v>0</v>
      </c>
      <c r="E6" s="12">
        <v>0</v>
      </c>
      <c r="F6" s="12">
        <v>0</v>
      </c>
    </row>
    <row r="7" spans="1:6">
      <c r="A7" s="9" t="s">
        <v>180</v>
      </c>
      <c r="B7" s="12">
        <v>0.5</v>
      </c>
      <c r="C7" s="12">
        <v>0.5</v>
      </c>
      <c r="D7" s="12">
        <v>0</v>
      </c>
      <c r="E7" s="12">
        <v>0</v>
      </c>
      <c r="F7" s="12">
        <v>0</v>
      </c>
    </row>
    <row r="8" spans="1:6">
      <c r="A8" s="9" t="s">
        <v>181</v>
      </c>
      <c r="B8" s="12">
        <v>0.5</v>
      </c>
      <c r="C8" s="11">
        <v>0.375</v>
      </c>
      <c r="D8" s="11">
        <v>0.125</v>
      </c>
      <c r="E8" s="12">
        <v>0</v>
      </c>
      <c r="F8" s="12">
        <v>0</v>
      </c>
    </row>
    <row r="9" spans="1:6">
      <c r="A9" s="9" t="s">
        <v>182</v>
      </c>
      <c r="B9" s="11">
        <v>0.625</v>
      </c>
      <c r="C9" s="11">
        <v>0.375</v>
      </c>
      <c r="D9" s="12">
        <v>0</v>
      </c>
      <c r="E9" s="12">
        <v>0</v>
      </c>
      <c r="F9" s="12">
        <v>0</v>
      </c>
    </row>
    <row r="10" spans="1:6">
      <c r="A10" s="9" t="s">
        <v>183</v>
      </c>
      <c r="B10" s="11">
        <v>0.625</v>
      </c>
      <c r="C10" s="11">
        <v>0.375</v>
      </c>
      <c r="D10" s="12">
        <v>0</v>
      </c>
      <c r="E10" s="12">
        <v>0</v>
      </c>
      <c r="F10" s="12">
        <v>0</v>
      </c>
    </row>
    <row r="11" spans="1:6">
      <c r="A11" s="9" t="s">
        <v>184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E7" sqref="E7"/>
    </sheetView>
  </sheetViews>
  <sheetFormatPr defaultRowHeight="15"/>
  <cols>
    <col min="1" max="1" width="130" customWidth="1"/>
    <col min="3" max="3" width="14.140625" customWidth="1"/>
  </cols>
  <sheetData>
    <row r="2" spans="1:3">
      <c r="A2" s="7" t="s">
        <v>185</v>
      </c>
      <c r="B2" s="8" t="s">
        <v>138</v>
      </c>
      <c r="C2" s="8" t="s">
        <v>140</v>
      </c>
    </row>
    <row r="3" spans="1:3">
      <c r="A3" s="9" t="s">
        <v>186</v>
      </c>
      <c r="B3" s="10">
        <v>1</v>
      </c>
      <c r="C3" s="10">
        <v>0</v>
      </c>
    </row>
    <row r="4" spans="1:3">
      <c r="A4" s="9" t="s">
        <v>187</v>
      </c>
      <c r="B4" s="10">
        <v>1</v>
      </c>
      <c r="C4" s="10">
        <v>0</v>
      </c>
    </row>
    <row r="5" spans="1:3">
      <c r="A5" s="9" t="s">
        <v>188</v>
      </c>
      <c r="B5" s="10">
        <v>1</v>
      </c>
      <c r="C5" s="10">
        <v>0</v>
      </c>
    </row>
    <row r="6" spans="1:3">
      <c r="A6" s="9" t="s">
        <v>189</v>
      </c>
      <c r="B6" s="10">
        <v>1</v>
      </c>
      <c r="C6" s="10">
        <v>0</v>
      </c>
    </row>
    <row r="7" spans="1:3">
      <c r="A7" s="9" t="s">
        <v>190</v>
      </c>
      <c r="B7" s="10">
        <v>1</v>
      </c>
      <c r="C7" s="10">
        <v>0</v>
      </c>
    </row>
    <row r="8" spans="1:3">
      <c r="A8" s="9" t="s">
        <v>191</v>
      </c>
      <c r="B8" s="10">
        <v>1</v>
      </c>
      <c r="C8" s="10">
        <v>0</v>
      </c>
    </row>
    <row r="9" spans="1:3">
      <c r="A9" s="9" t="s">
        <v>192</v>
      </c>
      <c r="B9" s="10">
        <v>1</v>
      </c>
      <c r="C9" s="10">
        <v>0</v>
      </c>
    </row>
    <row r="10" spans="1:3">
      <c r="A10" s="9" t="s">
        <v>193</v>
      </c>
      <c r="B10" s="10">
        <v>1</v>
      </c>
      <c r="C10" s="10">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topLeftCell="A7" workbookViewId="0">
      <selection activeCell="H30" sqref="H30"/>
    </sheetView>
  </sheetViews>
  <sheetFormatPr defaultRowHeight="15"/>
  <cols>
    <col min="1" max="1" width="141.7109375" customWidth="1"/>
    <col min="3" max="3" width="13.7109375" customWidth="1"/>
  </cols>
  <sheetData>
    <row r="2" spans="1:3">
      <c r="A2" s="7" t="s">
        <v>194</v>
      </c>
      <c r="B2" s="8" t="s">
        <v>138</v>
      </c>
      <c r="C2" s="8" t="s">
        <v>140</v>
      </c>
    </row>
    <row r="3" spans="1:3">
      <c r="A3" s="9" t="s">
        <v>195</v>
      </c>
      <c r="B3" s="10">
        <v>1</v>
      </c>
      <c r="C3" s="10">
        <v>0</v>
      </c>
    </row>
    <row r="4" spans="1:3">
      <c r="A4" s="9" t="s">
        <v>196</v>
      </c>
      <c r="B4" s="10">
        <v>1</v>
      </c>
      <c r="C4" s="10">
        <v>0</v>
      </c>
    </row>
    <row r="5" spans="1:3">
      <c r="A5" s="9" t="s">
        <v>197</v>
      </c>
      <c r="B5" s="10">
        <v>1</v>
      </c>
      <c r="C5" s="10">
        <v>0</v>
      </c>
    </row>
    <row r="6" spans="1:3">
      <c r="A6" s="9" t="s">
        <v>198</v>
      </c>
      <c r="B6" s="10">
        <v>1</v>
      </c>
      <c r="C6" s="10">
        <v>0</v>
      </c>
    </row>
    <row r="7" spans="1:3">
      <c r="A7" s="9" t="s">
        <v>199</v>
      </c>
      <c r="B7" s="10">
        <v>1</v>
      </c>
      <c r="C7" s="10">
        <v>0</v>
      </c>
    </row>
    <row r="8" spans="1:3">
      <c r="A8" s="9" t="s">
        <v>200</v>
      </c>
      <c r="B8" s="10">
        <v>1</v>
      </c>
      <c r="C8" s="10">
        <v>0</v>
      </c>
    </row>
    <row r="9" spans="1:3">
      <c r="A9" s="9" t="s">
        <v>201</v>
      </c>
      <c r="B9" s="10">
        <v>1</v>
      </c>
      <c r="C9" s="10">
        <v>0</v>
      </c>
    </row>
    <row r="10" spans="1:3">
      <c r="A10" s="9" t="s">
        <v>202</v>
      </c>
      <c r="B10" s="10">
        <v>1</v>
      </c>
      <c r="C10" s="10">
        <v>0</v>
      </c>
    </row>
    <row r="11" spans="1:3">
      <c r="A11" t="s">
        <v>41</v>
      </c>
      <c r="B11" s="10"/>
      <c r="C11" s="1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topLeftCell="A16" workbookViewId="0">
      <selection activeCell="H22" sqref="H22"/>
    </sheetView>
  </sheetViews>
  <sheetFormatPr defaultRowHeight="15"/>
  <cols>
    <col min="1" max="1" width="118.42578125" customWidth="1"/>
    <col min="2" max="2" width="18.5703125" customWidth="1"/>
    <col min="3" max="3" width="10.42578125" customWidth="1"/>
    <col min="4" max="4" width="18" customWidth="1"/>
    <col min="5" max="5" width="16.7109375" customWidth="1"/>
    <col min="6" max="6" width="23.5703125" customWidth="1"/>
  </cols>
  <sheetData>
    <row r="2" spans="1:6">
      <c r="A2" s="7" t="s">
        <v>203</v>
      </c>
    </row>
    <row r="3" spans="1:6">
      <c r="A3" t="s">
        <v>43</v>
      </c>
    </row>
    <row r="4" spans="1:6">
      <c r="A4" s="7" t="s">
        <v>44</v>
      </c>
      <c r="B4" s="8" t="s">
        <v>172</v>
      </c>
      <c r="C4" s="8" t="s">
        <v>125</v>
      </c>
      <c r="D4" s="8" t="s">
        <v>124</v>
      </c>
      <c r="E4" s="8" t="s">
        <v>123</v>
      </c>
      <c r="F4" s="8" t="s">
        <v>173</v>
      </c>
    </row>
    <row r="5" spans="1:6">
      <c r="A5" s="9" t="s">
        <v>204</v>
      </c>
      <c r="B5" s="11">
        <v>0.5714285714285714</v>
      </c>
      <c r="C5" s="11">
        <v>0.42857142857142855</v>
      </c>
      <c r="D5" s="10">
        <v>0</v>
      </c>
      <c r="E5" s="10">
        <v>0</v>
      </c>
      <c r="F5" s="10">
        <v>0</v>
      </c>
    </row>
    <row r="6" spans="1:6">
      <c r="A6" s="9" t="s">
        <v>205</v>
      </c>
      <c r="B6" s="11">
        <v>0.7142857142857143</v>
      </c>
      <c r="C6" s="11">
        <v>0.2857142857142857</v>
      </c>
      <c r="D6" s="10">
        <v>0</v>
      </c>
      <c r="E6" s="10">
        <v>0</v>
      </c>
      <c r="F6" s="10">
        <v>0</v>
      </c>
    </row>
    <row r="7" spans="1:6">
      <c r="A7" s="9" t="s">
        <v>206</v>
      </c>
      <c r="B7" s="11">
        <v>0.42857142857142855</v>
      </c>
      <c r="C7" s="11">
        <v>0.5714285714285714</v>
      </c>
      <c r="D7" s="10">
        <v>0</v>
      </c>
      <c r="E7" s="10">
        <v>0</v>
      </c>
      <c r="F7" s="10">
        <v>0</v>
      </c>
    </row>
    <row r="8" spans="1:6">
      <c r="A8" s="9" t="s">
        <v>207</v>
      </c>
      <c r="B8" s="11">
        <v>0.42857142857142855</v>
      </c>
      <c r="C8" s="11">
        <v>0.5714285714285714</v>
      </c>
      <c r="D8" s="10">
        <v>0</v>
      </c>
      <c r="E8" s="10">
        <v>0</v>
      </c>
      <c r="F8" s="10">
        <v>0</v>
      </c>
    </row>
    <row r="9" spans="1:6">
      <c r="A9" s="9" t="s">
        <v>208</v>
      </c>
      <c r="B9" s="11">
        <v>0.42857142857142855</v>
      </c>
      <c r="C9" s="11">
        <v>0.5714285714285714</v>
      </c>
      <c r="D9" s="10">
        <v>0</v>
      </c>
      <c r="E9" s="10">
        <v>0</v>
      </c>
      <c r="F9" s="10">
        <v>0</v>
      </c>
    </row>
    <row r="10" spans="1:6">
      <c r="A10" s="9" t="s">
        <v>209</v>
      </c>
      <c r="B10" s="11">
        <v>0.7142857142857143</v>
      </c>
      <c r="C10" s="11">
        <v>0.2857142857142857</v>
      </c>
      <c r="D10" s="10">
        <v>0</v>
      </c>
      <c r="E10" s="10">
        <v>0</v>
      </c>
      <c r="F10" s="10">
        <v>0</v>
      </c>
    </row>
    <row r="11" spans="1:6">
      <c r="A11" s="9" t="s">
        <v>210</v>
      </c>
      <c r="B11" s="11">
        <v>0.5714285714285714</v>
      </c>
      <c r="C11" s="11">
        <v>0.42857142857142855</v>
      </c>
      <c r="D11" s="10">
        <v>0</v>
      </c>
      <c r="E11" s="10">
        <v>0</v>
      </c>
      <c r="F11" s="10">
        <v>0</v>
      </c>
    </row>
    <row r="12" spans="1:6">
      <c r="A12" s="9" t="s">
        <v>211</v>
      </c>
      <c r="B12" s="11">
        <v>0.42857142857142855</v>
      </c>
      <c r="C12" s="11">
        <v>0.5714285714285714</v>
      </c>
      <c r="D12" s="10">
        <v>0</v>
      </c>
      <c r="E12" s="10">
        <v>0</v>
      </c>
      <c r="F12" s="10">
        <v>0</v>
      </c>
    </row>
    <row r="13" spans="1:6">
      <c r="A13" s="9" t="s">
        <v>212</v>
      </c>
      <c r="B13" s="11">
        <v>0.42857142857142855</v>
      </c>
      <c r="C13" s="11">
        <v>0.5714285714285714</v>
      </c>
      <c r="D13" s="10">
        <v>0</v>
      </c>
      <c r="E13" s="10">
        <v>0</v>
      </c>
      <c r="F13" s="10">
        <v>0</v>
      </c>
    </row>
    <row r="14" spans="1:6">
      <c r="A14" s="9" t="s">
        <v>213</v>
      </c>
      <c r="B14" s="11">
        <v>0.7142857142857143</v>
      </c>
      <c r="C14" s="11">
        <v>0.2857142857142857</v>
      </c>
      <c r="D14" s="10">
        <v>0</v>
      </c>
      <c r="E14" s="10">
        <v>0</v>
      </c>
      <c r="F14" s="10">
        <v>0</v>
      </c>
    </row>
    <row r="15" spans="1:6">
      <c r="A15" s="9" t="s">
        <v>214</v>
      </c>
      <c r="B15" s="11">
        <v>0.42857142857142855</v>
      </c>
      <c r="C15" s="11">
        <v>0.5714285714285714</v>
      </c>
      <c r="D15" s="10">
        <v>0</v>
      </c>
      <c r="E15" s="10">
        <v>0</v>
      </c>
      <c r="F15" s="10">
        <v>0</v>
      </c>
    </row>
    <row r="16" spans="1:6">
      <c r="A16" s="9" t="s">
        <v>215</v>
      </c>
      <c r="B16" s="11">
        <v>0.5714285714285714</v>
      </c>
      <c r="C16" s="11">
        <v>0.42857142857142855</v>
      </c>
      <c r="D16" s="10">
        <v>0</v>
      </c>
      <c r="E16" s="10">
        <v>0</v>
      </c>
      <c r="F16" s="10">
        <v>0</v>
      </c>
    </row>
    <row r="17" spans="1:6">
      <c r="A17" s="9" t="s">
        <v>216</v>
      </c>
      <c r="B17" s="11">
        <v>0.7142857142857143</v>
      </c>
      <c r="C17" s="11">
        <v>0.2857142857142857</v>
      </c>
      <c r="D17" s="10">
        <v>0</v>
      </c>
      <c r="E17" s="10">
        <v>0</v>
      </c>
      <c r="F17" s="10">
        <v>0</v>
      </c>
    </row>
    <row r="18" spans="1:6">
      <c r="A18" s="9" t="s">
        <v>217</v>
      </c>
      <c r="B18" s="11">
        <v>0.5714285714285714</v>
      </c>
      <c r="C18" s="11">
        <v>0.42857142857142855</v>
      </c>
      <c r="D18" s="10">
        <v>0</v>
      </c>
      <c r="E18" s="10">
        <v>0</v>
      </c>
      <c r="F18" s="10">
        <v>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workbookViewId="0">
      <selection activeCell="N27" sqref="N27"/>
    </sheetView>
  </sheetViews>
  <sheetFormatPr defaultRowHeight="15"/>
  <cols>
    <col min="1" max="1" width="86" customWidth="1"/>
  </cols>
  <sheetData>
    <row r="2" spans="1:3">
      <c r="A2" s="7"/>
    </row>
    <row r="3" spans="1:3">
      <c r="A3" s="7" t="s">
        <v>218</v>
      </c>
      <c r="B3" s="9" t="s">
        <v>174</v>
      </c>
      <c r="C3" s="9" t="s">
        <v>111</v>
      </c>
    </row>
    <row r="4" spans="1:3">
      <c r="A4" s="9" t="s">
        <v>219</v>
      </c>
      <c r="B4" s="10">
        <v>1</v>
      </c>
      <c r="C4" s="10">
        <v>0</v>
      </c>
    </row>
    <row r="5" spans="1:3">
      <c r="A5" s="9" t="s">
        <v>220</v>
      </c>
      <c r="B5" s="10">
        <v>1</v>
      </c>
      <c r="C5" s="10">
        <v>0</v>
      </c>
    </row>
    <row r="6" spans="1:3">
      <c r="A6" s="9" t="s">
        <v>221</v>
      </c>
      <c r="B6" s="10">
        <v>1</v>
      </c>
      <c r="C6" s="10">
        <v>0</v>
      </c>
    </row>
    <row r="7" spans="1:3">
      <c r="A7" s="9" t="s">
        <v>222</v>
      </c>
      <c r="B7" s="10">
        <v>1</v>
      </c>
      <c r="C7" s="10">
        <v>0</v>
      </c>
    </row>
    <row r="8" spans="1:3">
      <c r="A8" s="9" t="s">
        <v>223</v>
      </c>
      <c r="B8" s="10">
        <v>1</v>
      </c>
      <c r="C8" s="10">
        <v>0</v>
      </c>
    </row>
    <row r="9" spans="1:3">
      <c r="A9" s="9" t="s">
        <v>224</v>
      </c>
      <c r="B9" s="10">
        <v>1</v>
      </c>
      <c r="C9" s="10">
        <v>0</v>
      </c>
    </row>
    <row r="10" spans="1:3">
      <c r="A10" s="9" t="s">
        <v>225</v>
      </c>
      <c r="B10" s="10">
        <v>1</v>
      </c>
      <c r="C10" s="10">
        <v>0</v>
      </c>
    </row>
    <row r="11" spans="1:3">
      <c r="A11" s="9" t="s">
        <v>226</v>
      </c>
      <c r="B11" s="10">
        <v>1</v>
      </c>
      <c r="C11" s="10">
        <v>0</v>
      </c>
    </row>
    <row r="12" spans="1:3">
      <c r="A12" s="9" t="s">
        <v>227</v>
      </c>
      <c r="B12" s="10">
        <v>1</v>
      </c>
      <c r="C12" s="10">
        <v>0</v>
      </c>
    </row>
    <row r="13" spans="1:3">
      <c r="A13" s="9" t="s">
        <v>228</v>
      </c>
      <c r="B13" s="10">
        <v>1</v>
      </c>
      <c r="C13" s="10">
        <v>0</v>
      </c>
    </row>
    <row r="14" spans="1:3">
      <c r="A14" s="9" t="s">
        <v>229</v>
      </c>
      <c r="B14" s="10">
        <v>1</v>
      </c>
      <c r="C14" s="10">
        <v>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topLeftCell="A10" workbookViewId="0">
      <selection activeCell="I16" sqref="I16"/>
    </sheetView>
  </sheetViews>
  <sheetFormatPr defaultRowHeight="15"/>
  <cols>
    <col min="1" max="1" width="115.5703125" customWidth="1"/>
    <col min="2" max="2" width="16.42578125" customWidth="1"/>
    <col min="4" max="4" width="17.28515625" customWidth="1"/>
    <col min="5" max="5" width="18" customWidth="1"/>
    <col min="6" max="6" width="20.5703125" customWidth="1"/>
  </cols>
  <sheetData>
    <row r="2" spans="1:6">
      <c r="A2" s="7" t="s">
        <v>230</v>
      </c>
    </row>
    <row r="3" spans="1:6">
      <c r="A3" t="s">
        <v>73</v>
      </c>
    </row>
    <row r="4" spans="1:6">
      <c r="A4" t="s">
        <v>74</v>
      </c>
      <c r="B4" s="8" t="s">
        <v>172</v>
      </c>
      <c r="C4" s="8" t="s">
        <v>125</v>
      </c>
      <c r="D4" s="8" t="s">
        <v>124</v>
      </c>
      <c r="E4" s="8" t="s">
        <v>123</v>
      </c>
      <c r="F4" s="8" t="s">
        <v>173</v>
      </c>
    </row>
    <row r="5" spans="1:6">
      <c r="A5" s="9" t="s">
        <v>231</v>
      </c>
      <c r="B5" s="12">
        <v>0.5</v>
      </c>
      <c r="C5" s="12">
        <v>0.5</v>
      </c>
      <c r="D5" s="10">
        <v>0</v>
      </c>
      <c r="E5" s="10">
        <v>0</v>
      </c>
      <c r="F5" s="10">
        <v>0</v>
      </c>
    </row>
    <row r="6" spans="1:6">
      <c r="A6" s="9" t="s">
        <v>232</v>
      </c>
      <c r="B6" s="11">
        <v>0.66666666666666663</v>
      </c>
      <c r="C6" s="11">
        <v>0.33333333333333331</v>
      </c>
      <c r="D6" s="10">
        <v>0</v>
      </c>
      <c r="E6" s="10">
        <v>0</v>
      </c>
      <c r="F6" s="10">
        <v>0</v>
      </c>
    </row>
    <row r="7" spans="1:6">
      <c r="A7" s="9" t="s">
        <v>233</v>
      </c>
      <c r="B7" s="11">
        <v>0.66666666666666663</v>
      </c>
      <c r="C7" s="11">
        <v>0.33333333333333331</v>
      </c>
      <c r="D7" s="10">
        <v>0</v>
      </c>
      <c r="E7" s="10">
        <v>0</v>
      </c>
      <c r="F7" s="10">
        <v>0</v>
      </c>
    </row>
    <row r="8" spans="1:6">
      <c r="A8" s="9" t="s">
        <v>234</v>
      </c>
      <c r="B8" s="12">
        <v>0.5</v>
      </c>
      <c r="C8" s="12">
        <v>0.5</v>
      </c>
      <c r="D8" s="10">
        <v>0</v>
      </c>
      <c r="E8" s="10">
        <v>0</v>
      </c>
      <c r="F8" s="10">
        <v>0</v>
      </c>
    </row>
    <row r="9" spans="1:6">
      <c r="A9" s="9" t="s">
        <v>235</v>
      </c>
      <c r="B9" s="12">
        <v>0.5</v>
      </c>
      <c r="C9" s="12">
        <v>0.5</v>
      </c>
      <c r="D9" s="10">
        <v>0</v>
      </c>
      <c r="E9" s="10">
        <v>0</v>
      </c>
      <c r="F9" s="10">
        <v>0</v>
      </c>
    </row>
    <row r="10" spans="1:6">
      <c r="A10" s="9" t="s">
        <v>236</v>
      </c>
      <c r="B10" s="12">
        <v>0.5</v>
      </c>
      <c r="C10" s="12">
        <v>0.5</v>
      </c>
      <c r="D10" s="10">
        <v>0</v>
      </c>
      <c r="E10" s="10">
        <v>0</v>
      </c>
      <c r="F10" s="10">
        <v>0</v>
      </c>
    </row>
    <row r="11" spans="1:6">
      <c r="A11" s="9" t="s">
        <v>237</v>
      </c>
      <c r="B11" s="12">
        <v>0.5</v>
      </c>
      <c r="C11" s="12">
        <v>0.5</v>
      </c>
      <c r="D11" s="10">
        <v>0</v>
      </c>
      <c r="E11" s="10">
        <v>0</v>
      </c>
      <c r="F11" s="10">
        <v>0</v>
      </c>
    </row>
    <row r="12" spans="1:6">
      <c r="A12" s="9" t="s">
        <v>238</v>
      </c>
      <c r="B12" s="11">
        <v>0.66666666666666663</v>
      </c>
      <c r="C12" s="11">
        <v>0.33333333333333331</v>
      </c>
      <c r="D12" s="10">
        <v>0</v>
      </c>
      <c r="E12" s="10">
        <v>0</v>
      </c>
      <c r="F12" s="10">
        <v>0</v>
      </c>
    </row>
    <row r="13" spans="1:6">
      <c r="A13" s="9" t="s">
        <v>239</v>
      </c>
      <c r="B13" s="11">
        <v>0.66666666666666663</v>
      </c>
      <c r="C13" s="11">
        <v>0.33333333333333331</v>
      </c>
      <c r="D13" s="10">
        <v>0</v>
      </c>
      <c r="E13" s="10">
        <v>0</v>
      </c>
      <c r="F13" s="10">
        <v>0</v>
      </c>
    </row>
    <row r="14" spans="1:6">
      <c r="A14" s="9" t="s">
        <v>240</v>
      </c>
      <c r="B14" s="12">
        <v>0.5</v>
      </c>
      <c r="C14" s="12">
        <v>0.5</v>
      </c>
      <c r="D14" s="10">
        <v>0</v>
      </c>
      <c r="E14" s="10">
        <v>0</v>
      </c>
      <c r="F14" s="10">
        <v>0</v>
      </c>
    </row>
    <row r="15" spans="1:6">
      <c r="A15" s="9" t="s">
        <v>241</v>
      </c>
      <c r="B15" s="12">
        <v>0.5</v>
      </c>
      <c r="C15" s="12">
        <v>0.5</v>
      </c>
      <c r="D15" s="10">
        <v>0</v>
      </c>
      <c r="E15" s="10">
        <v>0</v>
      </c>
      <c r="F15" s="10">
        <v>0</v>
      </c>
    </row>
    <row r="16" spans="1:6">
      <c r="A16" s="9" t="s">
        <v>242</v>
      </c>
      <c r="B16" s="11">
        <v>0.66666666666666663</v>
      </c>
      <c r="C16" s="11">
        <v>0.33333333333333331</v>
      </c>
      <c r="D16" s="10">
        <v>0</v>
      </c>
      <c r="E16" s="10">
        <v>0</v>
      </c>
      <c r="F16" s="10">
        <v>0</v>
      </c>
    </row>
    <row r="17" spans="1:6">
      <c r="A17" s="9" t="s">
        <v>243</v>
      </c>
      <c r="B17" s="11">
        <v>0.66666666666666663</v>
      </c>
      <c r="C17" s="11">
        <v>0.33333333333333331</v>
      </c>
      <c r="D17" s="10">
        <v>0</v>
      </c>
      <c r="E17" s="10">
        <v>0</v>
      </c>
      <c r="F17" s="10">
        <v>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13" workbookViewId="0">
      <selection activeCell="A2" sqref="A2:D17"/>
    </sheetView>
  </sheetViews>
  <sheetFormatPr defaultRowHeight="15"/>
  <cols>
    <col min="1" max="1" width="81" customWidth="1"/>
    <col min="3" max="3" width="15.28515625" customWidth="1"/>
    <col min="4" max="4" width="33.28515625" customWidth="1"/>
  </cols>
  <sheetData>
    <row r="1" spans="1:4">
      <c r="A1" s="9" t="s">
        <v>244</v>
      </c>
    </row>
    <row r="2" spans="1:4">
      <c r="A2" s="7" t="s">
        <v>89</v>
      </c>
      <c r="B2" s="9" t="s">
        <v>147</v>
      </c>
      <c r="C2" s="9" t="s">
        <v>145</v>
      </c>
      <c r="D2" s="9" t="s">
        <v>143</v>
      </c>
    </row>
    <row r="3" spans="1:4">
      <c r="A3" s="9" t="s">
        <v>245</v>
      </c>
      <c r="B3" s="11">
        <v>0.16666666666666666</v>
      </c>
      <c r="C3" s="10">
        <v>0</v>
      </c>
      <c r="D3" s="11">
        <v>0.83333333333333337</v>
      </c>
    </row>
    <row r="4" spans="1:4">
      <c r="A4" s="9" t="s">
        <v>246</v>
      </c>
      <c r="B4" s="10">
        <v>0</v>
      </c>
      <c r="C4" s="10">
        <v>0</v>
      </c>
      <c r="D4" s="10">
        <v>1</v>
      </c>
    </row>
    <row r="5" spans="1:4">
      <c r="A5" s="9" t="s">
        <v>247</v>
      </c>
      <c r="B5" s="10">
        <v>0</v>
      </c>
      <c r="C5" s="10">
        <v>0</v>
      </c>
      <c r="D5" s="10">
        <v>1</v>
      </c>
    </row>
    <row r="6" spans="1:4">
      <c r="A6" s="9" t="s">
        <v>248</v>
      </c>
      <c r="B6" s="11">
        <v>0.33333333333333331</v>
      </c>
      <c r="C6" s="10">
        <v>0</v>
      </c>
      <c r="D6" s="11">
        <v>0.66666666666666663</v>
      </c>
    </row>
    <row r="7" spans="1:4">
      <c r="A7" s="9" t="s">
        <v>249</v>
      </c>
      <c r="B7" s="11">
        <v>0.33333333333333331</v>
      </c>
      <c r="C7" s="10">
        <v>0</v>
      </c>
      <c r="D7" s="11">
        <v>0.66666666666666663</v>
      </c>
    </row>
    <row r="8" spans="1:4">
      <c r="A8" s="9" t="s">
        <v>250</v>
      </c>
      <c r="B8" s="11">
        <v>0.33333333333333331</v>
      </c>
      <c r="C8" s="10">
        <v>0</v>
      </c>
      <c r="D8" s="11">
        <v>0.66666666666666663</v>
      </c>
    </row>
    <row r="9" spans="1:4">
      <c r="A9" s="9" t="s">
        <v>251</v>
      </c>
      <c r="B9" s="11">
        <v>0.33333333333333331</v>
      </c>
      <c r="C9" s="10">
        <v>0</v>
      </c>
      <c r="D9" s="11">
        <v>0.66666666666666663</v>
      </c>
    </row>
    <row r="10" spans="1:4">
      <c r="A10" s="9" t="s">
        <v>252</v>
      </c>
      <c r="B10" s="11">
        <v>0.33333333333333331</v>
      </c>
      <c r="C10" s="10">
        <v>0</v>
      </c>
      <c r="D10" s="11">
        <v>0.66666666666666663</v>
      </c>
    </row>
    <row r="11" spans="1:4">
      <c r="A11" s="9" t="s">
        <v>253</v>
      </c>
      <c r="B11" s="11">
        <v>0.33333333333333331</v>
      </c>
      <c r="C11" s="10">
        <v>0</v>
      </c>
      <c r="D11" s="11">
        <v>0.66666666666666663</v>
      </c>
    </row>
    <row r="12" spans="1:4">
      <c r="A12" s="9" t="s">
        <v>254</v>
      </c>
      <c r="B12" s="11">
        <v>0.16666666666666666</v>
      </c>
      <c r="C12" s="10">
        <v>0</v>
      </c>
      <c r="D12" s="11">
        <v>0.83333333333333337</v>
      </c>
    </row>
    <row r="13" spans="1:4">
      <c r="A13" s="9" t="s">
        <v>255</v>
      </c>
      <c r="B13" s="11">
        <v>0.33333333333333331</v>
      </c>
      <c r="C13" s="10">
        <v>0</v>
      </c>
      <c r="D13" s="11">
        <v>0.66666666666666663</v>
      </c>
    </row>
    <row r="14" spans="1:4">
      <c r="A14" s="9" t="s">
        <v>256</v>
      </c>
      <c r="B14" s="11">
        <v>0.16666666666666666</v>
      </c>
      <c r="C14" s="10">
        <v>0</v>
      </c>
      <c r="D14" s="11">
        <v>0.83333333333333337</v>
      </c>
    </row>
    <row r="15" spans="1:4">
      <c r="A15" s="9" t="s">
        <v>257</v>
      </c>
      <c r="B15" s="11">
        <v>0.16666666666666666</v>
      </c>
      <c r="C15" s="10">
        <v>0</v>
      </c>
      <c r="D15" s="11">
        <v>0.83333333333333337</v>
      </c>
    </row>
    <row r="16" spans="1:4">
      <c r="A16" s="9" t="s">
        <v>258</v>
      </c>
      <c r="B16" s="11">
        <v>0.16666666666666666</v>
      </c>
      <c r="C16" s="10">
        <v>0</v>
      </c>
      <c r="D16" s="11">
        <v>0.83333333333333337</v>
      </c>
    </row>
    <row r="17" spans="1:4">
      <c r="A17" s="9" t="s">
        <v>259</v>
      </c>
      <c r="B17" s="10">
        <v>0</v>
      </c>
      <c r="C17" s="10">
        <v>0</v>
      </c>
      <c r="D17" s="10">
        <v>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BangDuLieu</vt:lpstr>
      <vt:lpstr>Chung</vt:lpstr>
      <vt:lpstr>CTĐT</vt:lpstr>
      <vt:lpstr>CĐR ƯD</vt:lpstr>
      <vt:lpstr>CĐR NC</vt:lpstr>
      <vt:lpstr>ĐG HĐ ĐT</vt:lpstr>
      <vt:lpstr>Kỹ năng</vt:lpstr>
      <vt:lpstr>HT phục vụ ĐT</vt:lpstr>
      <vt:lpstr>chất lượng đơn vị</vt:lpstr>
      <vt:lpstr>BangDanhMuc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modified xsi:type="dcterms:W3CDTF">2024-08-23T10:12:23Z</dcterms:modified>
</cp:coreProperties>
</file>