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\Desktop\0. Chuan bi cho dot danh gia ngoai\"/>
    </mc:Choice>
  </mc:AlternateContent>
  <xr:revisionPtr revIDLastSave="0" documentId="13_ncr:1_{329D29B7-950C-42E3-9908-586428B481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VTN, thoi hoc" sheetId="1" r:id="rId1"/>
    <sheet name="Tình trạng VL" sheetId="2" r:id="rId2"/>
    <sheet name="SV thanh da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U15" i="1"/>
  <c r="T15" i="1"/>
  <c r="S15" i="1"/>
  <c r="R15" i="1"/>
  <c r="V11" i="1"/>
  <c r="V12" i="1"/>
  <c r="V13" i="1"/>
  <c r="V14" i="1"/>
  <c r="B15" i="1" l="1"/>
  <c r="C22" i="2"/>
  <c r="C21" i="2"/>
  <c r="C20" i="2"/>
  <c r="C19" i="2"/>
  <c r="C18" i="2"/>
  <c r="C17" i="2"/>
  <c r="C16" i="2"/>
  <c r="C15" i="2"/>
  <c r="B14" i="2"/>
  <c r="C14" i="2" s="1"/>
  <c r="C13" i="2"/>
  <c r="C12" i="2"/>
  <c r="C11" i="2"/>
  <c r="C9" i="2"/>
  <c r="V10" i="1"/>
  <c r="V15" i="1" s="1"/>
</calcChain>
</file>

<file path=xl/sharedStrings.xml><?xml version="1.0" encoding="utf-8"?>
<sst xmlns="http://schemas.openxmlformats.org/spreadsheetml/2006/main" count="141" uniqueCount="99">
  <si>
    <t>Khóa</t>
  </si>
  <si>
    <t>Tổng số sinh viên nhập học</t>
  </si>
  <si>
    <t>Tổng số SV thôi học</t>
  </si>
  <si>
    <t>Tổng số SVTN</t>
  </si>
  <si>
    <t>Sinh viên tốt nghiệp</t>
  </si>
  <si>
    <t>Sinh viên thôi học sau</t>
  </si>
  <si>
    <t>3 năm
(trước hạn)</t>
  </si>
  <si>
    <t>4 năm 
(đúng 4 năm)</t>
  </si>
  <si>
    <t xml:space="preserve">5 năm 
</t>
  </si>
  <si>
    <t xml:space="preserve">6 năm 
</t>
  </si>
  <si>
    <t xml:space="preserve">7 năm 
</t>
  </si>
  <si>
    <t xml:space="preserve">8 năm 
</t>
  </si>
  <si>
    <t>Không tốt nghiệp</t>
  </si>
  <si>
    <t>Năm 1</t>
  </si>
  <si>
    <t>Năm 2</t>
  </si>
  <si>
    <t>Năm 3</t>
  </si>
  <si>
    <t>Năm 4</t>
  </si>
  <si>
    <t>Tổng</t>
  </si>
  <si>
    <t>Số lượng</t>
  </si>
  <si>
    <t>Tỷ lệ (%)</t>
  </si>
  <si>
    <t>Tổng/TB</t>
  </si>
  <si>
    <t xml:space="preserve">* Điều chỉnh để phù hợp đối với CTĐT có thời gian đào tạo chuẩn là 3,5 năm hoặc 4,5 năm </t>
  </si>
  <si>
    <t>THỐNG KÊ TÌNH TRẠNG VIỆC LÀM CỦA SINH VIÊN TỐT NGHIỆP CHƯƠNG TRÌNH ĐÀO TẠO…………</t>
  </si>
  <si>
    <t>* Màu đỏ là ví dụ</t>
  </si>
  <si>
    <t>Năm tốt nghiệp</t>
  </si>
  <si>
    <t>20…</t>
  </si>
  <si>
    <t>Tỷ lệ</t>
  </si>
  <si>
    <t>SV đầu vào</t>
  </si>
  <si>
    <t>SV tốt nghiệp</t>
  </si>
  <si>
    <t>SV tham gia khảo sát</t>
  </si>
  <si>
    <t>=150/số SV chọn KS</t>
  </si>
  <si>
    <t>Tổng số phản hồi</t>
  </si>
  <si>
    <t>SV có việc làm</t>
  </si>
  <si>
    <t>SV chưa có việc làm, đang đi học nâng cao</t>
  </si>
  <si>
    <t>SVTN có việc làm theo quy định của Bộ GD&amp;ĐT</t>
  </si>
  <si>
    <t>SV có việc làm &lt; 6 tháng</t>
  </si>
  <si>
    <t>SV có việc làm &gt; 6 tháng -1 năm</t>
  </si>
  <si>
    <t>SV có việc làm &gt; 1năm</t>
  </si>
  <si>
    <t>SV làm trong công ty/tổ chức Nhà nước</t>
  </si>
  <si>
    <t>SV làm trong công ty/tổ chức tư nhân</t>
  </si>
  <si>
    <t>SV làm trong công ty/tổ chức nước ngoài</t>
  </si>
  <si>
    <t>SV tự tạo việc làm</t>
  </si>
  <si>
    <t>SV chưa có việc làm</t>
  </si>
  <si>
    <t>Thu nhập trung bình (triệu đồng)</t>
  </si>
  <si>
    <t>Lưu ý: Số liệu nào nhà trường không khảo sát thì không ghi vào bảng này</t>
  </si>
  <si>
    <t>STT</t>
  </si>
  <si>
    <t>Họ và tên cựu SV</t>
  </si>
  <si>
    <t>Khoa/Bộ môn, Chuyên ngành
tốt nghiệp</t>
  </si>
  <si>
    <t>Lĩnh vực, đơn vị công tác hiện tại</t>
  </si>
  <si>
    <t>Chức vụ đã/đang đảm nhận</t>
  </si>
  <si>
    <t>Điện thoại</t>
  </si>
  <si>
    <t>Email</t>
  </si>
  <si>
    <t>Ghi chú</t>
  </si>
  <si>
    <t>2023-2024</t>
  </si>
  <si>
    <t>2022-2023</t>
  </si>
  <si>
    <t>2021-2022</t>
  </si>
  <si>
    <t>2020-2021</t>
  </si>
  <si>
    <t>2019-2020</t>
  </si>
  <si>
    <t>Chưa tốt nghiệp</t>
  </si>
  <si>
    <t>(sử dụng cho chương trình đào tạo 05 năm)</t>
  </si>
  <si>
    <t>THỐNG KÊ TỈ LỆ SINH VIÊN TỐT NGHIỆP, THÔI HỌC CHƯƠNG TRÌNH ĐÀO TẠO KỸ THUẬT XÂY DỰNG</t>
  </si>
  <si>
    <t>TRƯỜNG ĐẠI HỌC VINH</t>
  </si>
  <si>
    <t>KHOA XÂY DỰNG</t>
  </si>
  <si>
    <t xml:space="preserve">DANH SÁCH CỰU SINH VIÊN THÀNH ĐẠT CỦA CHƯƠNG TRÌNH ĐÀO TẠO </t>
  </si>
  <si>
    <t>Nguyễn Tư Hải Phong</t>
  </si>
  <si>
    <t>Xây dựng</t>
  </si>
  <si>
    <t xml:space="preserve">Kỹ thuật Xây dựng </t>
  </si>
  <si>
    <t>Huyện đoàn Thanh Chương</t>
  </si>
  <si>
    <t>Bí thư huyện đoàn</t>
  </si>
  <si>
    <t>0948296692</t>
  </si>
  <si>
    <t>nguyentuhaiphong@gmail.com</t>
  </si>
  <si>
    <t>Nguyễn Công Quân</t>
  </si>
  <si>
    <t>Công ty CPXD và xử lý nền móng công trình Hồng Quân</t>
  </si>
  <si>
    <t>Trưởng phòng Thí nghiệm</t>
  </si>
  <si>
    <t>0914640238</t>
  </si>
  <si>
    <t>ng.congquan@gmail.com</t>
  </si>
  <si>
    <t>Nguyễn Đình Nghĩa</t>
  </si>
  <si>
    <t>Công ty cổ phần Gold Đất Việt</t>
  </si>
  <si>
    <t>Phó Giám Đốc</t>
  </si>
  <si>
    <t>0947286777</t>
  </si>
  <si>
    <t>dinhnghia13@gmail.com</t>
  </si>
  <si>
    <t>Trần Hoàng Giáp</t>
  </si>
  <si>
    <t>Trưởng phòng Đầu tư</t>
  </si>
  <si>
    <t>0934450222</t>
  </si>
  <si>
    <t>hoanggiap246@gmail.com</t>
  </si>
  <si>
    <t>Nguyễn Mạnh Hiếu</t>
  </si>
  <si>
    <t>Công ty TV XD Hoàng Đức</t>
  </si>
  <si>
    <t>Phó Giám đốc</t>
  </si>
  <si>
    <t>0983718781</t>
  </si>
  <si>
    <t>manhhieu46@gmail.com</t>
  </si>
  <si>
    <t>Nguyễn Văn Hân</t>
  </si>
  <si>
    <t>Công ty CP DT thiết kế và XD Hà Nội incon</t>
  </si>
  <si>
    <t>Giám đốc</t>
  </si>
  <si>
    <t>0914221488</t>
  </si>
  <si>
    <t>Vanhanxd@gmail.com</t>
  </si>
  <si>
    <t>Trương Minh Thành</t>
  </si>
  <si>
    <t>Cán bộ Trung Ương Đoàn</t>
  </si>
  <si>
    <t>0917615999</t>
  </si>
  <si>
    <t>minhthanhtwd@gmail.com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</si>
</sst>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3"/>
      <color theme="1"/>
      <name val="Times New Roman"/>
    </font>
    <font>
      <sz val="11"/>
      <color rgb="FFFF0000"/>
      <name val="Calibri"/>
    </font>
    <font>
      <b/>
      <sz val="11"/>
      <color theme="1"/>
      <name val="Times New Roman"/>
    </font>
    <font>
      <sz val="11"/>
      <name val="Calibri"/>
    </font>
    <font>
      <i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color rgb="FFFF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FF0000"/>
      <name val="Times New Roman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5" fillId="0" borderId="0"/>
    <xf numFmtId="0" fontId="19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0" fontId="9" fillId="0" borderId="0" xfId="0" applyFont="1"/>
    <xf numFmtId="0" fontId="5" fillId="0" borderId="0" xfId="0" applyFont="1"/>
    <xf numFmtId="0" fontId="10" fillId="0" borderId="0" xfId="0" applyFont="1"/>
    <xf numFmtId="0" fontId="11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13" fillId="0" borderId="6" xfId="0" applyNumberFormat="1" applyFont="1" applyBorder="1" applyAlignment="1">
      <alignment horizontal="center" vertical="center"/>
    </xf>
    <xf numFmtId="164" fontId="13" fillId="0" borderId="6" xfId="0" quotePrefix="1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7" xfId="0" applyFont="1" applyBorder="1"/>
    <xf numFmtId="0" fontId="3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6" fillId="0" borderId="5" xfId="0" applyFont="1" applyBorder="1"/>
    <xf numFmtId="0" fontId="6" fillId="0" borderId="3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0" borderId="0" xfId="1" applyFont="1" applyAlignment="1">
      <alignment horizontal="center"/>
    </xf>
    <xf numFmtId="0" fontId="16" fillId="0" borderId="0" xfId="1" applyFont="1"/>
    <xf numFmtId="0" fontId="17" fillId="0" borderId="0" xfId="1" applyFont="1" applyAlignment="1">
      <alignment horizontal="center"/>
    </xf>
    <xf numFmtId="0" fontId="17" fillId="0" borderId="0" xfId="1" applyFont="1"/>
    <xf numFmtId="0" fontId="17" fillId="0" borderId="8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6" fillId="0" borderId="8" xfId="1" applyFont="1" applyBorder="1" applyAlignment="1">
      <alignment horizontal="center"/>
    </xf>
    <xf numFmtId="0" fontId="18" fillId="0" borderId="8" xfId="1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8" xfId="1" applyFont="1" applyBorder="1" applyAlignment="1">
      <alignment horizontal="center" vertical="center"/>
    </xf>
    <xf numFmtId="0" fontId="18" fillId="0" borderId="8" xfId="1" applyFont="1" applyBorder="1" applyAlignment="1">
      <alignment vertical="center" wrapText="1"/>
    </xf>
    <xf numFmtId="0" fontId="18" fillId="0" borderId="8" xfId="1" quotePrefix="1" applyFont="1" applyBorder="1" applyAlignment="1">
      <alignment vertical="center" wrapText="1"/>
    </xf>
    <xf numFmtId="0" fontId="19" fillId="3" borderId="8" xfId="2" applyFill="1" applyBorder="1" applyAlignment="1">
      <alignment horizontal="left" vertical="center"/>
    </xf>
    <xf numFmtId="0" fontId="16" fillId="0" borderId="8" xfId="1" applyFont="1" applyBorder="1"/>
    <xf numFmtId="0" fontId="20" fillId="3" borderId="8" xfId="1" applyFont="1" applyFill="1" applyBorder="1" applyAlignment="1">
      <alignment horizontal="left" vertical="center"/>
    </xf>
    <xf numFmtId="0" fontId="20" fillId="3" borderId="0" xfId="1" applyFont="1" applyFill="1" applyAlignment="1">
      <alignment vertical="center"/>
    </xf>
    <xf numFmtId="0" fontId="18" fillId="0" borderId="8" xfId="1" quotePrefix="1" applyFont="1" applyBorder="1" applyAlignment="1">
      <alignment vertical="center"/>
    </xf>
    <xf numFmtId="0" fontId="14" fillId="0" borderId="8" xfId="1" applyFont="1" applyBorder="1" applyAlignment="1">
      <alignment vertical="center" wrapText="1"/>
    </xf>
    <xf numFmtId="3" fontId="14" fillId="0" borderId="8" xfId="1" quotePrefix="1" applyNumberFormat="1" applyFont="1" applyBorder="1" applyAlignment="1">
      <alignment vertical="center" wrapText="1"/>
    </xf>
    <xf numFmtId="0" fontId="20" fillId="3" borderId="8" xfId="1" applyFont="1" applyFill="1" applyBorder="1" applyAlignment="1">
      <alignment vertical="center"/>
    </xf>
  </cellXfs>
  <cellStyles count="3">
    <cellStyle name="Hyperlink 2" xfId="2" xr:uid="{D2534C74-66B4-4A0D-A0AD-C7552977E036}"/>
    <cellStyle name="Normal" xfId="0" builtinId="0"/>
    <cellStyle name="Normal 2" xfId="1" xr:uid="{DF41922A-471D-4AAB-BF8F-B2C4A4BDB0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anhhieu46@gmail.com" TargetMode="External"/><Relationship Id="rId2" Type="http://schemas.openxmlformats.org/officeDocument/2006/relationships/hyperlink" Target="mailto:dinhnghia13@gmail.com" TargetMode="External"/><Relationship Id="rId1" Type="http://schemas.openxmlformats.org/officeDocument/2006/relationships/hyperlink" Target="mailto:nguyentuhaiphong@gmail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Vanhanx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72"/>
  <sheetViews>
    <sheetView tabSelected="1" workbookViewId="0">
      <selection activeCell="I24" sqref="I24"/>
    </sheetView>
  </sheetViews>
  <sheetFormatPr defaultColWidth="14.42578125" defaultRowHeight="15" customHeight="1" x14ac:dyDescent="0.25"/>
  <cols>
    <col min="1" max="1" width="14.140625" customWidth="1"/>
    <col min="2" max="6" width="12" customWidth="1"/>
    <col min="7" max="7" width="11.7109375" customWidth="1"/>
    <col min="8" max="8" width="13" customWidth="1"/>
    <col min="9" max="9" width="13.28515625" customWidth="1"/>
    <col min="10" max="10" width="13" customWidth="1"/>
    <col min="11" max="12" width="10.7109375" customWidth="1"/>
    <col min="13" max="13" width="12.28515625" customWidth="1"/>
    <col min="14" max="17" width="16.42578125" customWidth="1"/>
    <col min="18" max="31" width="8.7109375" customWidth="1"/>
  </cols>
  <sheetData>
    <row r="1" spans="1:31" ht="15.75" x14ac:dyDescent="0.25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75" x14ac:dyDescent="0.25">
      <c r="A2" s="2" t="s">
        <v>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4" spans="1:31" ht="16.5" x14ac:dyDescent="0.25">
      <c r="A4" s="37" t="s">
        <v>60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31" ht="15.75" x14ac:dyDescent="0.25">
      <c r="A5" s="39" t="s">
        <v>59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31" x14ac:dyDescent="0.25">
      <c r="A6" s="3"/>
    </row>
    <row r="7" spans="1:31" ht="28.5" customHeight="1" x14ac:dyDescent="0.25">
      <c r="A7" s="35" t="s">
        <v>0</v>
      </c>
      <c r="B7" s="35" t="s">
        <v>1</v>
      </c>
      <c r="C7" s="35" t="s">
        <v>2</v>
      </c>
      <c r="D7" s="35" t="s">
        <v>3</v>
      </c>
      <c r="E7" s="33" t="s">
        <v>4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34"/>
      <c r="R7" s="33" t="s">
        <v>5</v>
      </c>
      <c r="S7" s="41"/>
      <c r="T7" s="41"/>
      <c r="U7" s="41"/>
      <c r="V7" s="34"/>
    </row>
    <row r="8" spans="1:31" ht="28.5" customHeight="1" x14ac:dyDescent="0.25">
      <c r="A8" s="40"/>
      <c r="B8" s="40"/>
      <c r="C8" s="40"/>
      <c r="D8" s="40"/>
      <c r="E8" s="33" t="s">
        <v>6</v>
      </c>
      <c r="F8" s="34"/>
      <c r="G8" s="33" t="s">
        <v>7</v>
      </c>
      <c r="H8" s="34"/>
      <c r="I8" s="33" t="s">
        <v>8</v>
      </c>
      <c r="J8" s="34"/>
      <c r="K8" s="33" t="s">
        <v>9</v>
      </c>
      <c r="L8" s="34"/>
      <c r="M8" s="33" t="s">
        <v>10</v>
      </c>
      <c r="N8" s="34"/>
      <c r="O8" s="33" t="s">
        <v>11</v>
      </c>
      <c r="P8" s="34"/>
      <c r="Q8" s="35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</row>
    <row r="9" spans="1:31" ht="25.5" customHeight="1" x14ac:dyDescent="0.25">
      <c r="A9" s="36"/>
      <c r="B9" s="36"/>
      <c r="C9" s="36"/>
      <c r="D9" s="36"/>
      <c r="E9" s="4" t="s">
        <v>18</v>
      </c>
      <c r="F9" s="4" t="s">
        <v>19</v>
      </c>
      <c r="G9" s="4" t="s">
        <v>18</v>
      </c>
      <c r="H9" s="4" t="s">
        <v>19</v>
      </c>
      <c r="I9" s="4" t="s">
        <v>18</v>
      </c>
      <c r="J9" s="4" t="s">
        <v>19</v>
      </c>
      <c r="K9" s="4" t="s">
        <v>18</v>
      </c>
      <c r="L9" s="4" t="s">
        <v>19</v>
      </c>
      <c r="M9" s="4" t="s">
        <v>18</v>
      </c>
      <c r="N9" s="4" t="s">
        <v>19</v>
      </c>
      <c r="O9" s="4" t="s">
        <v>18</v>
      </c>
      <c r="P9" s="4" t="s">
        <v>19</v>
      </c>
      <c r="Q9" s="36"/>
      <c r="R9" s="4"/>
      <c r="S9" s="4"/>
      <c r="T9" s="4"/>
      <c r="U9" s="4"/>
      <c r="V9" s="4"/>
    </row>
    <row r="10" spans="1:31" ht="26.25" customHeight="1" x14ac:dyDescent="0.25">
      <c r="A10" s="5" t="s">
        <v>57</v>
      </c>
      <c r="B10" s="5">
        <v>61</v>
      </c>
      <c r="C10" s="5">
        <v>11</v>
      </c>
      <c r="D10" s="5"/>
      <c r="E10" s="5">
        <v>0</v>
      </c>
      <c r="F10" s="6"/>
      <c r="G10" s="5">
        <v>0</v>
      </c>
      <c r="H10" s="6"/>
      <c r="I10" s="5">
        <v>32</v>
      </c>
      <c r="J10" s="6">
        <v>0.64</v>
      </c>
      <c r="K10" s="5">
        <v>2</v>
      </c>
      <c r="L10" s="7">
        <v>0.04</v>
      </c>
      <c r="M10" s="5">
        <v>1</v>
      </c>
      <c r="N10" s="7">
        <v>0.02</v>
      </c>
      <c r="O10" s="5">
        <v>0</v>
      </c>
      <c r="P10" s="7">
        <v>0</v>
      </c>
      <c r="Q10" s="5"/>
      <c r="R10" s="23">
        <v>2</v>
      </c>
      <c r="S10" s="23">
        <v>2</v>
      </c>
      <c r="T10" s="23">
        <v>4</v>
      </c>
      <c r="U10" s="5">
        <v>3</v>
      </c>
      <c r="V10" s="5">
        <f>SUM(R10:U10)</f>
        <v>11</v>
      </c>
    </row>
    <row r="11" spans="1:31" ht="26.25" customHeight="1" x14ac:dyDescent="0.25">
      <c r="A11" s="5" t="s">
        <v>56</v>
      </c>
      <c r="B11" s="5">
        <v>52</v>
      </c>
      <c r="C11" s="5">
        <v>8</v>
      </c>
      <c r="D11" s="7"/>
      <c r="E11" s="24" t="s">
        <v>58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  <c r="R11" s="23">
        <v>2</v>
      </c>
      <c r="S11" s="23">
        <v>3</v>
      </c>
      <c r="T11" s="23">
        <v>3</v>
      </c>
      <c r="U11" s="8"/>
      <c r="V11" s="5">
        <f t="shared" ref="V11:V14" si="0">SUM(R11:U11)</f>
        <v>8</v>
      </c>
    </row>
    <row r="12" spans="1:31" ht="26.25" customHeight="1" x14ac:dyDescent="0.25">
      <c r="A12" s="5" t="s">
        <v>55</v>
      </c>
      <c r="B12" s="5">
        <v>75</v>
      </c>
      <c r="C12" s="5">
        <v>11</v>
      </c>
      <c r="D12" s="5"/>
      <c r="E12" s="2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  <c r="R12" s="23">
        <v>3</v>
      </c>
      <c r="S12" s="23">
        <v>6</v>
      </c>
      <c r="T12" s="23">
        <v>2</v>
      </c>
      <c r="U12" s="5"/>
      <c r="V12" s="5">
        <f t="shared" si="0"/>
        <v>11</v>
      </c>
    </row>
    <row r="13" spans="1:31" ht="26.25" customHeight="1" x14ac:dyDescent="0.25">
      <c r="A13" s="5" t="s">
        <v>54</v>
      </c>
      <c r="B13" s="5">
        <v>47</v>
      </c>
      <c r="C13" s="5">
        <v>2</v>
      </c>
      <c r="D13" s="5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9"/>
      <c r="R13" s="23">
        <v>2</v>
      </c>
      <c r="S13" s="5"/>
      <c r="T13" s="5"/>
      <c r="U13" s="5"/>
      <c r="V13" s="5">
        <f t="shared" si="0"/>
        <v>2</v>
      </c>
    </row>
    <row r="14" spans="1:31" ht="26.25" customHeight="1" x14ac:dyDescent="0.25">
      <c r="A14" s="5" t="s">
        <v>53</v>
      </c>
      <c r="B14" s="22">
        <v>39</v>
      </c>
      <c r="C14" s="5">
        <v>2</v>
      </c>
      <c r="D14" s="9"/>
      <c r="E14" s="30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2"/>
      <c r="R14" s="23">
        <v>2</v>
      </c>
      <c r="S14" s="5"/>
      <c r="T14" s="5"/>
      <c r="U14" s="5"/>
      <c r="V14" s="5">
        <f t="shared" si="0"/>
        <v>2</v>
      </c>
    </row>
    <row r="15" spans="1:31" ht="26.25" customHeight="1" x14ac:dyDescent="0.25">
      <c r="A15" s="5" t="s">
        <v>20</v>
      </c>
      <c r="B15" s="22">
        <f>SUM(B10:B14)</f>
        <v>274</v>
      </c>
      <c r="C15" s="5">
        <f>SUM(C10:C14)</f>
        <v>34</v>
      </c>
      <c r="D15" s="9"/>
      <c r="E15" s="9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>
        <f>SUM(R10:R14)</f>
        <v>11</v>
      </c>
      <c r="S15" s="5">
        <f>SUM(S10:S14)</f>
        <v>11</v>
      </c>
      <c r="T15" s="5">
        <f>SUM(T10:T14)</f>
        <v>9</v>
      </c>
      <c r="U15" s="5">
        <f>SUM(U10:U14)</f>
        <v>3</v>
      </c>
      <c r="V15" s="5">
        <f>SUM(V10:V14)</f>
        <v>34</v>
      </c>
    </row>
    <row r="16" spans="1:31" ht="15.75" customHeight="1" x14ac:dyDescent="0.25">
      <c r="A16" s="10" t="s">
        <v>21</v>
      </c>
      <c r="B16" s="11"/>
      <c r="C16" s="11"/>
      <c r="D16" s="11"/>
      <c r="E16" s="11"/>
      <c r="F16" s="11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</sheetData>
  <mergeCells count="16">
    <mergeCell ref="E11:Q14"/>
    <mergeCell ref="M8:N8"/>
    <mergeCell ref="O8:P8"/>
    <mergeCell ref="Q8:Q9"/>
    <mergeCell ref="A4:V4"/>
    <mergeCell ref="A5:V5"/>
    <mergeCell ref="A7:A9"/>
    <mergeCell ref="B7:B9"/>
    <mergeCell ref="C7:C9"/>
    <mergeCell ref="E7:Q7"/>
    <mergeCell ref="R7:V7"/>
    <mergeCell ref="D7:D9"/>
    <mergeCell ref="E8:F8"/>
    <mergeCell ref="G8:H8"/>
    <mergeCell ref="I8:J8"/>
    <mergeCell ref="K8:L8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28" sqref="B28"/>
    </sheetView>
  </sheetViews>
  <sheetFormatPr defaultColWidth="14.42578125" defaultRowHeight="15" customHeight="1" x14ac:dyDescent="0.25"/>
  <cols>
    <col min="1" max="1" width="50.5703125" customWidth="1"/>
    <col min="2" max="2" width="11.7109375" customWidth="1"/>
    <col min="3" max="3" width="12.85546875" customWidth="1"/>
    <col min="4" max="4" width="9.5703125" customWidth="1"/>
    <col min="5" max="5" width="9.85546875" customWidth="1"/>
    <col min="6" max="11" width="10.28515625" customWidth="1"/>
    <col min="12" max="26" width="8.7109375" customWidth="1"/>
  </cols>
  <sheetData>
    <row r="1" spans="1:26" x14ac:dyDescent="0.25">
      <c r="A1" s="12" t="s">
        <v>61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3" t="s">
        <v>62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6.5" x14ac:dyDescent="0.25">
      <c r="A4" s="37" t="s">
        <v>22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14" t="s">
        <v>23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x14ac:dyDescent="0.25">
      <c r="A6" s="42" t="s">
        <v>24</v>
      </c>
      <c r="B6" s="43" t="s">
        <v>25</v>
      </c>
      <c r="C6" s="34"/>
      <c r="D6" s="43" t="s">
        <v>25</v>
      </c>
      <c r="E6" s="34"/>
      <c r="F6" s="43" t="s">
        <v>25</v>
      </c>
      <c r="G6" s="34"/>
      <c r="H6" s="43" t="s">
        <v>25</v>
      </c>
      <c r="I6" s="34"/>
      <c r="J6" s="43" t="s">
        <v>25</v>
      </c>
      <c r="K6" s="34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5.75" x14ac:dyDescent="0.25">
      <c r="A7" s="36"/>
      <c r="B7" s="15" t="s">
        <v>18</v>
      </c>
      <c r="C7" s="15" t="s">
        <v>26</v>
      </c>
      <c r="D7" s="15" t="s">
        <v>18</v>
      </c>
      <c r="E7" s="15" t="s">
        <v>26</v>
      </c>
      <c r="F7" s="15" t="s">
        <v>18</v>
      </c>
      <c r="G7" s="15" t="s">
        <v>26</v>
      </c>
      <c r="H7" s="15" t="s">
        <v>18</v>
      </c>
      <c r="I7" s="15" t="s">
        <v>26</v>
      </c>
      <c r="J7" s="15" t="s">
        <v>18</v>
      </c>
      <c r="K7" s="15" t="s">
        <v>26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5.75" x14ac:dyDescent="0.25">
      <c r="A8" s="16" t="s">
        <v>27</v>
      </c>
      <c r="B8" s="17">
        <v>200</v>
      </c>
      <c r="C8" s="17"/>
      <c r="D8" s="18"/>
      <c r="E8" s="18"/>
      <c r="F8" s="18"/>
      <c r="G8" s="18"/>
      <c r="H8" s="18"/>
      <c r="I8" s="18"/>
      <c r="J8" s="18"/>
      <c r="K8" s="19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.75" x14ac:dyDescent="0.25">
      <c r="A9" s="16" t="s">
        <v>28</v>
      </c>
      <c r="B9" s="17">
        <v>190</v>
      </c>
      <c r="C9" s="20">
        <f>B9/B8</f>
        <v>0.95</v>
      </c>
      <c r="D9" s="18"/>
      <c r="E9" s="18"/>
      <c r="F9" s="18"/>
      <c r="G9" s="18"/>
      <c r="H9" s="18"/>
      <c r="I9" s="18"/>
      <c r="J9" s="18"/>
      <c r="K9" s="19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x14ac:dyDescent="0.25">
      <c r="A10" s="16" t="s">
        <v>29</v>
      </c>
      <c r="B10" s="17">
        <v>150</v>
      </c>
      <c r="C10" s="21" t="s">
        <v>30</v>
      </c>
      <c r="D10" s="18"/>
      <c r="E10" s="18"/>
      <c r="F10" s="18"/>
      <c r="G10" s="18"/>
      <c r="H10" s="18"/>
      <c r="I10" s="18"/>
      <c r="J10" s="18"/>
      <c r="K10" s="19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.75" x14ac:dyDescent="0.25">
      <c r="A11" s="16" t="s">
        <v>31</v>
      </c>
      <c r="B11" s="17">
        <v>120</v>
      </c>
      <c r="C11" s="20">
        <f t="shared" ref="C11:C12" si="0">B11/B10</f>
        <v>0.8</v>
      </c>
      <c r="D11" s="18"/>
      <c r="E11" s="18"/>
      <c r="F11" s="18"/>
      <c r="G11" s="18"/>
      <c r="H11" s="18"/>
      <c r="I11" s="18"/>
      <c r="J11" s="18"/>
      <c r="K11" s="19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.75" x14ac:dyDescent="0.25">
      <c r="A12" s="16" t="s">
        <v>32</v>
      </c>
      <c r="B12" s="17">
        <v>110</v>
      </c>
      <c r="C12" s="20">
        <f t="shared" si="0"/>
        <v>0.91666666666666663</v>
      </c>
      <c r="D12" s="18"/>
      <c r="E12" s="18"/>
      <c r="F12" s="18"/>
      <c r="G12" s="18"/>
      <c r="H12" s="18"/>
      <c r="I12" s="18"/>
      <c r="J12" s="18"/>
      <c r="K12" s="19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5.75" x14ac:dyDescent="0.25">
      <c r="A13" s="16" t="s">
        <v>33</v>
      </c>
      <c r="B13" s="17">
        <v>5</v>
      </c>
      <c r="C13" s="20">
        <f>B13/B11</f>
        <v>4.1666666666666664E-2</v>
      </c>
      <c r="D13" s="18"/>
      <c r="E13" s="18"/>
      <c r="F13" s="18"/>
      <c r="G13" s="18"/>
      <c r="H13" s="18"/>
      <c r="I13" s="18"/>
      <c r="J13" s="18"/>
      <c r="K13" s="19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 x14ac:dyDescent="0.25">
      <c r="A14" s="16" t="s">
        <v>34</v>
      </c>
      <c r="B14" s="17">
        <f>B12+B13</f>
        <v>115</v>
      </c>
      <c r="C14" s="20">
        <f>B14/B11</f>
        <v>0.95833333333333337</v>
      </c>
      <c r="D14" s="18"/>
      <c r="E14" s="18"/>
      <c r="F14" s="18"/>
      <c r="G14" s="18"/>
      <c r="H14" s="18"/>
      <c r="I14" s="18"/>
      <c r="J14" s="18"/>
      <c r="K14" s="19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5.75" x14ac:dyDescent="0.25">
      <c r="A15" s="16" t="s">
        <v>35</v>
      </c>
      <c r="B15" s="17">
        <v>50</v>
      </c>
      <c r="C15" s="20">
        <f t="shared" ref="C15:C17" si="1">B15/SUM($B$15:$B$17)</f>
        <v>0.52631578947368418</v>
      </c>
      <c r="D15" s="18"/>
      <c r="E15" s="18"/>
      <c r="F15" s="18"/>
      <c r="G15" s="18"/>
      <c r="H15" s="18"/>
      <c r="I15" s="18"/>
      <c r="J15" s="18"/>
      <c r="K15" s="19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x14ac:dyDescent="0.25">
      <c r="A16" s="16" t="s">
        <v>36</v>
      </c>
      <c r="B16" s="17">
        <v>40</v>
      </c>
      <c r="C16" s="20">
        <f t="shared" si="1"/>
        <v>0.42105263157894735</v>
      </c>
      <c r="D16" s="18"/>
      <c r="E16" s="18"/>
      <c r="F16" s="18"/>
      <c r="G16" s="18"/>
      <c r="H16" s="18"/>
      <c r="I16" s="18"/>
      <c r="J16" s="18"/>
      <c r="K16" s="19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75" x14ac:dyDescent="0.25">
      <c r="A17" s="16" t="s">
        <v>37</v>
      </c>
      <c r="B17" s="17">
        <v>5</v>
      </c>
      <c r="C17" s="20">
        <f t="shared" si="1"/>
        <v>5.2631578947368418E-2</v>
      </c>
      <c r="D17" s="18"/>
      <c r="E17" s="18"/>
      <c r="F17" s="18"/>
      <c r="G17" s="18"/>
      <c r="H17" s="18"/>
      <c r="I17" s="18"/>
      <c r="J17" s="18"/>
      <c r="K17" s="19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x14ac:dyDescent="0.25">
      <c r="A18" s="16" t="s">
        <v>38</v>
      </c>
      <c r="B18" s="17">
        <v>30</v>
      </c>
      <c r="C18" s="20">
        <f t="shared" ref="C18:C20" si="2">B18/SUM($B$18:$B$20)</f>
        <v>0.33333333333333331</v>
      </c>
      <c r="D18" s="18"/>
      <c r="E18" s="18"/>
      <c r="F18" s="18"/>
      <c r="G18" s="18"/>
      <c r="H18" s="18"/>
      <c r="I18" s="18"/>
      <c r="J18" s="18"/>
      <c r="K18" s="19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 x14ac:dyDescent="0.25">
      <c r="A19" s="16" t="s">
        <v>39</v>
      </c>
      <c r="B19" s="17">
        <v>40</v>
      </c>
      <c r="C19" s="20">
        <f t="shared" si="2"/>
        <v>0.44444444444444442</v>
      </c>
      <c r="D19" s="18"/>
      <c r="E19" s="18"/>
      <c r="F19" s="18"/>
      <c r="G19" s="18"/>
      <c r="H19" s="18"/>
      <c r="I19" s="18"/>
      <c r="J19" s="18"/>
      <c r="K19" s="19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x14ac:dyDescent="0.25">
      <c r="A20" s="16" t="s">
        <v>40</v>
      </c>
      <c r="B20" s="17">
        <v>20</v>
      </c>
      <c r="C20" s="20">
        <f t="shared" si="2"/>
        <v>0.22222222222222221</v>
      </c>
      <c r="D20" s="18"/>
      <c r="E20" s="18"/>
      <c r="F20" s="18"/>
      <c r="G20" s="18"/>
      <c r="H20" s="18"/>
      <c r="I20" s="18"/>
      <c r="J20" s="18"/>
      <c r="K20" s="19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16" t="s">
        <v>41</v>
      </c>
      <c r="B21" s="17">
        <v>12</v>
      </c>
      <c r="C21" s="20">
        <f>B21/B14</f>
        <v>0.10434782608695652</v>
      </c>
      <c r="D21" s="18"/>
      <c r="E21" s="18"/>
      <c r="F21" s="18"/>
      <c r="G21" s="18"/>
      <c r="H21" s="18"/>
      <c r="I21" s="18"/>
      <c r="J21" s="18"/>
      <c r="K21" s="19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16" t="s">
        <v>42</v>
      </c>
      <c r="B22" s="17">
        <v>3</v>
      </c>
      <c r="C22" s="20">
        <f>B22/B11</f>
        <v>2.5000000000000001E-2</v>
      </c>
      <c r="D22" s="18"/>
      <c r="E22" s="18"/>
      <c r="F22" s="18"/>
      <c r="G22" s="18"/>
      <c r="H22" s="18"/>
      <c r="I22" s="18"/>
      <c r="J22" s="18"/>
      <c r="K22" s="19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16" t="s">
        <v>43</v>
      </c>
      <c r="B23" s="44">
        <v>7.5</v>
      </c>
      <c r="C23" s="34"/>
      <c r="D23" s="44">
        <v>8</v>
      </c>
      <c r="E23" s="34"/>
      <c r="F23" s="44">
        <v>8.3000000000000007</v>
      </c>
      <c r="G23" s="34"/>
      <c r="H23" s="44">
        <v>8.6999999999999993</v>
      </c>
      <c r="I23" s="34"/>
      <c r="J23" s="44">
        <v>9</v>
      </c>
      <c r="K23" s="34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2">
    <mergeCell ref="B23:C23"/>
    <mergeCell ref="D23:E23"/>
    <mergeCell ref="F23:G23"/>
    <mergeCell ref="H23:I23"/>
    <mergeCell ref="J23:K23"/>
    <mergeCell ref="A4:K4"/>
    <mergeCell ref="A6:A7"/>
    <mergeCell ref="B6:C6"/>
    <mergeCell ref="D6:E6"/>
    <mergeCell ref="F6:G6"/>
    <mergeCell ref="H6:I6"/>
    <mergeCell ref="J6:K6"/>
  </mergeCells>
  <pageMargins left="0.95" right="0.45" top="0.4" bottom="0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FBE2F-C11B-4E76-BEE4-71181F903835}">
  <dimension ref="A1:I13"/>
  <sheetViews>
    <sheetView workbookViewId="0">
      <selection activeCell="D23" sqref="D23"/>
    </sheetView>
  </sheetViews>
  <sheetFormatPr defaultRowHeight="15.75" x14ac:dyDescent="0.25"/>
  <cols>
    <col min="1" max="1" width="5.140625" style="46" bestFit="1" customWidth="1"/>
    <col min="2" max="2" width="23" style="46" bestFit="1" customWidth="1"/>
    <col min="3" max="3" width="15.7109375" style="46" bestFit="1" customWidth="1"/>
    <col min="4" max="4" width="28" style="46" customWidth="1"/>
    <col min="5" max="5" width="42.42578125" style="46" customWidth="1"/>
    <col min="6" max="6" width="27.28515625" style="46" bestFit="1" customWidth="1"/>
    <col min="7" max="7" width="16.140625" style="46" customWidth="1"/>
    <col min="8" max="8" width="31.28515625" style="46" customWidth="1"/>
    <col min="9" max="16384" width="9.140625" style="46"/>
  </cols>
  <sheetData>
    <row r="1" spans="1:9" x14ac:dyDescent="0.25">
      <c r="A1" s="45" t="s">
        <v>61</v>
      </c>
      <c r="B1" s="45"/>
    </row>
    <row r="2" spans="1:9" s="48" customFormat="1" x14ac:dyDescent="0.25">
      <c r="A2" s="47" t="s">
        <v>62</v>
      </c>
      <c r="B2" s="47"/>
    </row>
    <row r="4" spans="1:9" x14ac:dyDescent="0.25">
      <c r="A4" s="47" t="s">
        <v>63</v>
      </c>
      <c r="B4" s="47"/>
      <c r="C4" s="47"/>
      <c r="D4" s="47"/>
      <c r="E4" s="47"/>
      <c r="F4" s="47"/>
      <c r="G4" s="47"/>
      <c r="H4" s="47"/>
      <c r="I4" s="47"/>
    </row>
    <row r="6" spans="1:9" s="51" customFormat="1" ht="47.25" x14ac:dyDescent="0.25">
      <c r="A6" s="49" t="s">
        <v>45</v>
      </c>
      <c r="B6" s="49" t="s">
        <v>46</v>
      </c>
      <c r="C6" s="49" t="s">
        <v>24</v>
      </c>
      <c r="D6" s="50" t="s">
        <v>47</v>
      </c>
      <c r="E6" s="50" t="s">
        <v>48</v>
      </c>
      <c r="F6" s="49" t="s">
        <v>49</v>
      </c>
      <c r="G6" s="49" t="s">
        <v>50</v>
      </c>
      <c r="H6" s="49" t="s">
        <v>51</v>
      </c>
      <c r="I6" s="49" t="s">
        <v>52</v>
      </c>
    </row>
    <row r="7" spans="1:9" ht="16.5" x14ac:dyDescent="0.25">
      <c r="A7" s="52">
        <v>1</v>
      </c>
      <c r="B7" s="53" t="s">
        <v>64</v>
      </c>
      <c r="C7" s="54" t="s">
        <v>65</v>
      </c>
      <c r="D7" s="55" t="s">
        <v>66</v>
      </c>
      <c r="E7" s="56" t="s">
        <v>67</v>
      </c>
      <c r="F7" s="53" t="s">
        <v>68</v>
      </c>
      <c r="G7" s="57" t="s">
        <v>69</v>
      </c>
      <c r="H7" s="58" t="s">
        <v>70</v>
      </c>
      <c r="I7" s="59"/>
    </row>
    <row r="8" spans="1:9" ht="33" x14ac:dyDescent="0.25">
      <c r="A8" s="52">
        <v>2</v>
      </c>
      <c r="B8" s="56" t="s">
        <v>71</v>
      </c>
      <c r="C8" s="54" t="s">
        <v>65</v>
      </c>
      <c r="D8" s="55" t="s">
        <v>66</v>
      </c>
      <c r="E8" s="56" t="s">
        <v>72</v>
      </c>
      <c r="F8" s="56" t="s">
        <v>73</v>
      </c>
      <c r="G8" s="57" t="s">
        <v>74</v>
      </c>
      <c r="H8" s="60" t="s">
        <v>75</v>
      </c>
      <c r="I8" s="59"/>
    </row>
    <row r="9" spans="1:9" ht="16.5" x14ac:dyDescent="0.25">
      <c r="A9" s="52">
        <v>3</v>
      </c>
      <c r="B9" s="56" t="s">
        <v>76</v>
      </c>
      <c r="C9" s="54" t="s">
        <v>65</v>
      </c>
      <c r="D9" s="55" t="s">
        <v>66</v>
      </c>
      <c r="E9" s="56" t="s">
        <v>77</v>
      </c>
      <c r="F9" s="56" t="s">
        <v>78</v>
      </c>
      <c r="G9" s="57" t="s">
        <v>79</v>
      </c>
      <c r="H9" s="58" t="s">
        <v>80</v>
      </c>
      <c r="I9" s="59"/>
    </row>
    <row r="10" spans="1:9" ht="30" customHeight="1" x14ac:dyDescent="0.25">
      <c r="A10" s="52">
        <v>4</v>
      </c>
      <c r="B10" s="56" t="s">
        <v>81</v>
      </c>
      <c r="C10" s="54" t="s">
        <v>65</v>
      </c>
      <c r="D10" s="55" t="s">
        <v>66</v>
      </c>
      <c r="E10" s="56" t="s">
        <v>77</v>
      </c>
      <c r="F10" s="56" t="s">
        <v>82</v>
      </c>
      <c r="G10" s="57" t="s">
        <v>83</v>
      </c>
      <c r="H10" s="61" t="s">
        <v>84</v>
      </c>
      <c r="I10" s="59"/>
    </row>
    <row r="11" spans="1:9" ht="25.5" customHeight="1" x14ac:dyDescent="0.25">
      <c r="A11" s="52">
        <v>5</v>
      </c>
      <c r="B11" s="56" t="s">
        <v>85</v>
      </c>
      <c r="C11" s="54" t="s">
        <v>65</v>
      </c>
      <c r="D11" s="55" t="s">
        <v>66</v>
      </c>
      <c r="E11" s="56" t="s">
        <v>86</v>
      </c>
      <c r="F11" s="56" t="s">
        <v>87</v>
      </c>
      <c r="G11" s="62" t="s">
        <v>88</v>
      </c>
      <c r="H11" s="58" t="s">
        <v>89</v>
      </c>
      <c r="I11" s="59"/>
    </row>
    <row r="12" spans="1:9" ht="33" x14ac:dyDescent="0.25">
      <c r="A12" s="52">
        <v>6</v>
      </c>
      <c r="B12" s="56" t="s">
        <v>90</v>
      </c>
      <c r="C12" s="54" t="s">
        <v>65</v>
      </c>
      <c r="D12" s="55" t="s">
        <v>66</v>
      </c>
      <c r="E12" s="56" t="s">
        <v>91</v>
      </c>
      <c r="F12" s="56" t="s">
        <v>92</v>
      </c>
      <c r="G12" s="62" t="s">
        <v>93</v>
      </c>
      <c r="H12" s="58" t="s">
        <v>94</v>
      </c>
      <c r="I12" s="59"/>
    </row>
    <row r="13" spans="1:9" ht="32.25" customHeight="1" x14ac:dyDescent="0.25">
      <c r="A13" s="52">
        <v>7</v>
      </c>
      <c r="B13" s="63" t="s">
        <v>95</v>
      </c>
      <c r="C13" s="54" t="s">
        <v>65</v>
      </c>
      <c r="D13" s="55" t="s">
        <v>66</v>
      </c>
      <c r="E13" s="63" t="s">
        <v>96</v>
      </c>
      <c r="F13" s="56" t="s">
        <v>96</v>
      </c>
      <c r="G13" s="64" t="s">
        <v>97</v>
      </c>
      <c r="H13" s="65" t="s">
        <v>98</v>
      </c>
      <c r="I13" s="59"/>
    </row>
  </sheetData>
  <mergeCells count="3">
    <mergeCell ref="A1:B1"/>
    <mergeCell ref="A2:B2"/>
    <mergeCell ref="A4:I4"/>
  </mergeCells>
  <hyperlinks>
    <hyperlink ref="H7" r:id="rId1" display="mailto:nguyentuhaiphong@gmail.com" xr:uid="{5DCA41E6-A8E2-4C30-9992-F38759EBFFA9}"/>
    <hyperlink ref="H9" r:id="rId2" display="mailto:dinhnghia13@gmail.com" xr:uid="{86B8342F-6588-4CB8-8F4B-E8AF63E3051E}"/>
    <hyperlink ref="H11" r:id="rId3" display="mailto:manhhieu46@gmail.com" xr:uid="{BE99E62A-3E7E-42ED-99BA-F8515F8AE1DF}"/>
    <hyperlink ref="H12" r:id="rId4" display="mailto:Vanhanxd@gmail.com" xr:uid="{12C74D17-4A21-401D-B229-A00041B6716C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SVTN, thoi hoc</vt:lpstr>
      <vt:lpstr>Tình trạng VL</vt:lpstr>
      <vt:lpstr>SV thanh 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Nguyen Trong Ha</cp:lastModifiedBy>
  <dcterms:created xsi:type="dcterms:W3CDTF">2025-02-11T07:33:50Z</dcterms:created>
  <dcterms:modified xsi:type="dcterms:W3CDTF">2025-02-11T08:17:57Z</dcterms:modified>
</cp:coreProperties>
</file>