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8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1/H6.06.01.14/Phan công khối lượng giảng dạy/"/>
    </mc:Choice>
  </mc:AlternateContent>
  <xr:revisionPtr revIDLastSave="214" documentId="13_ncr:1_{35E5E548-9699-413C-B98B-ECAF6ACA1882}" xr6:coauthVersionLast="47" xr6:coauthVersionMax="47" xr10:uidLastSave="{65314A68-2F68-4216-BD23-805750F51701}"/>
  <bookViews>
    <workbookView xWindow="-110" yWindow="-110" windowWidth="19420" windowHeight="10300" xr2:uid="{00000000-000D-0000-FFFF-FFFF00000000}"/>
  </bookViews>
  <sheets>
    <sheet name="Bieu 2b - SĐH-GDTH" sheetId="3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1" l="1"/>
  <c r="J36" i="31" s="1"/>
  <c r="H36" i="31"/>
  <c r="I35" i="31"/>
  <c r="J35" i="31" s="1"/>
  <c r="H35" i="31"/>
  <c r="J34" i="31"/>
  <c r="I34" i="31"/>
  <c r="H34" i="31"/>
  <c r="I33" i="31"/>
  <c r="J33" i="31" s="1"/>
  <c r="H33" i="31"/>
  <c r="J32" i="31"/>
  <c r="I32" i="31"/>
  <c r="H32" i="31"/>
  <c r="I31" i="31"/>
  <c r="J31" i="31" s="1"/>
  <c r="H31" i="31"/>
  <c r="J30" i="31"/>
  <c r="I30" i="31"/>
  <c r="H30" i="31"/>
  <c r="I29" i="31"/>
  <c r="J29" i="31" s="1"/>
  <c r="H29" i="31"/>
  <c r="I28" i="31"/>
  <c r="L28" i="31" s="1"/>
  <c r="H28" i="31"/>
  <c r="I27" i="31"/>
  <c r="I25" i="31" s="1"/>
  <c r="I24" i="31" s="1"/>
  <c r="H27" i="31"/>
  <c r="I26" i="31"/>
  <c r="L26" i="31" s="1"/>
  <c r="H26" i="31"/>
  <c r="K25" i="31"/>
  <c r="K24" i="31" s="1"/>
  <c r="G25" i="31"/>
  <c r="F25" i="31"/>
  <c r="F24" i="31" s="1"/>
  <c r="E25" i="31"/>
  <c r="E24" i="31" s="1"/>
  <c r="D25" i="31"/>
  <c r="D24" i="31" s="1"/>
  <c r="C25" i="31"/>
  <c r="C24" i="31" s="1"/>
  <c r="G24" i="31"/>
  <c r="H22" i="31"/>
  <c r="I22" i="31" s="1"/>
  <c r="H21" i="31"/>
  <c r="J20" i="31"/>
  <c r="L20" i="31" s="1"/>
  <c r="I20" i="31"/>
  <c r="H20" i="31"/>
  <c r="K19" i="31"/>
  <c r="G19" i="31"/>
  <c r="F19" i="31"/>
  <c r="F13" i="31" s="1"/>
  <c r="F12" i="31" s="1"/>
  <c r="F11" i="31" s="1"/>
  <c r="E19" i="31"/>
  <c r="D19" i="31"/>
  <c r="C19" i="31"/>
  <c r="J18" i="31"/>
  <c r="I18" i="31"/>
  <c r="H18" i="31"/>
  <c r="I17" i="31"/>
  <c r="J17" i="31" s="1"/>
  <c r="H17" i="31"/>
  <c r="I16" i="31"/>
  <c r="J16" i="31" s="1"/>
  <c r="H16" i="31"/>
  <c r="I15" i="31"/>
  <c r="J15" i="31" s="1"/>
  <c r="J14" i="31" s="1"/>
  <c r="H15" i="31"/>
  <c r="L14" i="31"/>
  <c r="K14" i="31"/>
  <c r="G14" i="31"/>
  <c r="G13" i="31" s="1"/>
  <c r="G12" i="31" s="1"/>
  <c r="G11" i="31" s="1"/>
  <c r="F14" i="31"/>
  <c r="E14" i="31"/>
  <c r="D14" i="31"/>
  <c r="D13" i="31" s="1"/>
  <c r="C14" i="31"/>
  <c r="C13" i="31" s="1"/>
  <c r="C12" i="31" s="1"/>
  <c r="C11" i="31" s="1"/>
  <c r="M13" i="31"/>
  <c r="J22" i="31" l="1"/>
  <c r="L22" i="31" s="1"/>
  <c r="L19" i="31" s="1"/>
  <c r="L13" i="31" s="1"/>
  <c r="L12" i="31" s="1"/>
  <c r="L11" i="31" s="1"/>
  <c r="I14" i="31"/>
  <c r="H19" i="31"/>
  <c r="E13" i="31"/>
  <c r="E12" i="31" s="1"/>
  <c r="E11" i="31" s="1"/>
  <c r="I21" i="31"/>
  <c r="H25" i="31"/>
  <c r="H24" i="31" s="1"/>
  <c r="H14" i="31"/>
  <c r="H13" i="31" s="1"/>
  <c r="K13" i="31"/>
  <c r="K12" i="31" s="1"/>
  <c r="K11" i="31" s="1"/>
  <c r="I13" i="31"/>
  <c r="I12" i="31" s="1"/>
  <c r="I11" i="31" s="1"/>
  <c r="J25" i="31"/>
  <c r="J24" i="31" s="1"/>
  <c r="I19" i="31"/>
  <c r="J21" i="31"/>
  <c r="D12" i="31"/>
  <c r="D11" i="31" s="1"/>
  <c r="H12" i="31"/>
  <c r="H11" i="31" s="1"/>
  <c r="L27" i="31"/>
  <c r="L25" i="31" s="1"/>
  <c r="L24" i="31" s="1"/>
  <c r="J19" i="31"/>
  <c r="J13" i="31" s="1"/>
  <c r="J12" i="31" s="1"/>
  <c r="J11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21" authorId="0" shapeId="0" xr:uid="{00000000-0006-0000-1E00-000001000000}">
      <text>
        <r>
          <rPr>
            <sz val="11"/>
            <color theme="1"/>
            <rFont val="Calibri"/>
            <family val="2"/>
            <scheme val="minor"/>
          </rPr>
          <t>======
ID#AAABB30o9OY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  <comment ref="O22" authorId="0" shapeId="0" xr:uid="{00000000-0006-0000-1E00-000002000000}">
      <text>
        <r>
          <rPr>
            <sz val="11"/>
            <color theme="1"/>
            <rFont val="Calibri"/>
            <family val="2"/>
            <scheme val="minor"/>
          </rPr>
          <t>======
ID#AAABB30o9Oo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  <comment ref="O23" authorId="0" shapeId="0" xr:uid="{00000000-0006-0000-1E00-000003000000}">
      <text>
        <r>
          <rPr>
            <sz val="11"/>
            <color theme="1"/>
            <rFont val="Calibri"/>
            <family val="2"/>
            <scheme val="minor"/>
          </rPr>
          <t>======
ID#AAABB30o9N8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</commentList>
</comments>
</file>

<file path=xl/sharedStrings.xml><?xml version="1.0" encoding="utf-8"?>
<sst xmlns="http://schemas.openxmlformats.org/spreadsheetml/2006/main" count="101" uniqueCount="91">
  <si>
    <t>TRƯỜNG ĐẠI HỌC VINH</t>
  </si>
  <si>
    <t>Biểu số 2b - GDTH</t>
  </si>
  <si>
    <t>KHOA GIÁO DỤC TIỂU HỌC -TRƯỜNG SƯ PHẠM</t>
  </si>
  <si>
    <t>KẾ HOẠCH ĐÀO TẠO - GIẢNG DẠY BẬC SAU ĐẠI HỌC NĂM 2024</t>
  </si>
  <si>
    <t>(Bảng này dùng để thống kê chi tiết học phần giảng dạy của học kỳ II năm học 2023-2024, học kỳ hè và học kỳ I năm học 2024-2025)</t>
  </si>
  <si>
    <t>(Mẫu dành cho các đơn vị đào tạo gồm: Cao học,  tiến sĩ)</t>
  </si>
  <si>
    <t xml:space="preserve">Đơn vị tính: </t>
  </si>
  <si>
    <t>STT</t>
  </si>
  <si>
    <t xml:space="preserve">Tên học phần hoặc chuyên đề; 
hướng dẫn luận văn, đồ án, luận án </t>
  </si>
  <si>
    <t>Số TC theo chương trình đào tạo</t>
  </si>
  <si>
    <t>Hệ số
môn học</t>
  </si>
  <si>
    <t>Số lớp TC dự kiến mở</t>
  </si>
  <si>
    <t>Hệ số lớp đông / lớp ít nếu có</t>
  </si>
  <si>
    <t>Số lượng sinh viên</t>
  </si>
  <si>
    <t>Số lượt tín chỉ/HSSV dự kiến đảm nhiệm</t>
  </si>
  <si>
    <t>Số tiết giảng dạy quy chuẩn</t>
  </si>
  <si>
    <t>Tổng số giờ giảng dạy quy chuẩn kế hoạch đăng ký thực hiện</t>
  </si>
  <si>
    <t>Phòng Đào tạo, SĐH, TTGDTX thẩm định</t>
  </si>
  <si>
    <t>GV trong đơn vị đảm nhận</t>
  </si>
  <si>
    <t>GV khối HC Trường đảm nhận</t>
  </si>
  <si>
    <t>GV thỉnh giảng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</si>
  <si>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</si>
  <si>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</si>
  <si>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</si>
  <si>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</si>
  <si>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</si>
  <si>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</si>
  <si>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</si>
  <si>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</si>
  <si>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</si>
  <si>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</si>
  <si>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</si>
  <si>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</si>
  <si>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(8)'</t>
  </si>
  <si>
    <t>(9)'</t>
  </si>
  <si>
    <t>Công thức</t>
  </si>
  <si>
    <t>=(3)x(7)</t>
  </si>
  <si>
    <t>+ Dạy  học phần ThS =(5)*34,75*1,5;
 + Dạy học phần TS = (3)*(6)*16,5*2</t>
  </si>
  <si>
    <t>A</t>
  </si>
  <si>
    <t>Khoa Giáo dục Tiểu học</t>
  </si>
  <si>
    <t>I</t>
  </si>
  <si>
    <t>Đào tạo cao học, Nghiên cứu sinh</t>
  </si>
  <si>
    <t>1.2</t>
  </si>
  <si>
    <t>HỌC kỳ 2 năm học 2023-2024</t>
  </si>
  <si>
    <t>a</t>
  </si>
  <si>
    <t>Giảng dạy Cao học</t>
  </si>
  <si>
    <t>a.1</t>
  </si>
  <si>
    <t>Tự chọn 1</t>
  </si>
  <si>
    <t>a.2</t>
  </si>
  <si>
    <t>Tự chọn 2</t>
  </si>
  <si>
    <t>a.3</t>
  </si>
  <si>
    <t>Tự chọn 3</t>
  </si>
  <si>
    <t>a.4</t>
  </si>
  <si>
    <t>Tự chọn 4</t>
  </si>
  <si>
    <t>b</t>
  </si>
  <si>
    <t>Hướng dẫn Luận văn, Đồ án, Luận án</t>
  </si>
  <si>
    <t>b.1</t>
  </si>
  <si>
    <t>Thực hành đồ án</t>
  </si>
  <si>
    <t>b.2</t>
  </si>
  <si>
    <t>Hướng dẫn luận văn TN</t>
  </si>
  <si>
    <t>b.3</t>
  </si>
  <si>
    <t>Hướng dẫn đồ án TN</t>
  </si>
  <si>
    <t>b.4</t>
  </si>
  <si>
    <t>Hướng dẫn Luận án tiến sĩ</t>
  </si>
  <si>
    <t>2.2.</t>
  </si>
  <si>
    <r>
      <rPr>
        <sz val="10"/>
        <color rgb="FF0070C0"/>
        <rFont val="Times New Roman"/>
        <family val="1"/>
      </rPr>
      <t>H</t>
    </r>
    <r>
      <rPr>
        <b/>
        <sz val="10"/>
        <color rgb="FF0070C0"/>
        <rFont val="Times New Roman"/>
        <family val="1"/>
      </rPr>
      <t>ọc kỳ 1 (2024-2025)</t>
    </r>
  </si>
  <si>
    <t>Học kỳ 1 (2024-2025)</t>
  </si>
  <si>
    <t>Các lý thuyết tâm lý học dạy học hiện đại</t>
  </si>
  <si>
    <t>Những vấn đề cơ bản của giáo dục tiểu học hiện đại</t>
  </si>
  <si>
    <t>Phương pháp nghiên cứu khoa học Giáo dục tiểu học</t>
  </si>
  <si>
    <t>Phát triển chương trình giáo dục tiểu học tiếp cận năng lực</t>
  </si>
  <si>
    <t>a.5</t>
  </si>
  <si>
    <t>Phát triển trí thông minh ngôn ngữ cho học sinh tiểu học thông qua dạy học Tiếng Việt</t>
  </si>
  <si>
    <t>a.6</t>
  </si>
  <si>
    <t>Dạy học Toán ở tiểu học theo định hướng phát triển năng lực học sinh</t>
  </si>
  <si>
    <t>a.7</t>
  </si>
  <si>
    <t>Dạy học các môn Tự nhiên – Xã hội theo định hướng phát triển năng lực học sinh</t>
  </si>
  <si>
    <t>a.8</t>
  </si>
  <si>
    <t>Tự chọn 5-NC</t>
  </si>
  <si>
    <t>a.9</t>
  </si>
  <si>
    <t>Tự chọn 6-NC</t>
  </si>
  <si>
    <t>a.10</t>
  </si>
  <si>
    <t>Tự chọn 5-UD</t>
  </si>
  <si>
    <t>a.11</t>
  </si>
  <si>
    <t>Tự chọn 6-UD</t>
  </si>
  <si>
    <t>C</t>
  </si>
  <si>
    <t>CỘNG TỔNG TOÀN KHOA / HOẶC TOÀN ĐƠN VỊ</t>
  </si>
  <si>
    <t>Nghệ An, ngày       tháng       năm 2023</t>
  </si>
  <si>
    <t xml:space="preserve"> </t>
  </si>
  <si>
    <t xml:space="preserve">TRƯỞNG ĐƠN VỊ </t>
  </si>
  <si>
    <t xml:space="preserve">PGS.TS Chu Thị Thủy 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</si>
</sst>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_);_(* \(#,##0\);_(* &quot;-&quot;??_);_(@_)"/>
    <numFmt numFmtId="165" formatCode="_(* #,##0.0_);_(* \(#,##0.0\);_(* &quot;-&quot;??_);_(@_)"/>
    <numFmt numFmtId="166" formatCode="_-* #,##0.0_-;\-* #,##0.0_-;_-* &quot;-&quot;_-;_-@"/>
    <numFmt numFmtId="167" formatCode="#,##0.0"/>
    <numFmt numFmtId="168" formatCode="0.0"/>
    <numFmt numFmtId="169" formatCode="d\.m\."/>
  </numFmts>
  <fonts count="40"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i/>
      <sz val="10"/>
      <color theme="1"/>
      <name val="Times New Roman"/>
      <family val="1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Arial"/>
      <family val="2"/>
    </font>
    <font>
      <b/>
      <i/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b/>
      <sz val="8"/>
      <color rgb="FFFF0000"/>
      <name val="Times New Roman"/>
      <family val="1"/>
    </font>
    <font>
      <b/>
      <sz val="10"/>
      <color theme="1"/>
      <name val="Arial"/>
      <family val="2"/>
    </font>
    <font>
      <b/>
      <sz val="10"/>
      <color rgb="FF0070C0"/>
      <name val="Times New Roman"/>
      <family val="1"/>
    </font>
    <font>
      <b/>
      <sz val="10"/>
      <color rgb="FF0070C0"/>
      <name val="Arial"/>
      <family val="2"/>
    </font>
    <font>
      <sz val="11"/>
      <color rgb="FF0070C0"/>
      <name val="Times New Roman"/>
      <family val="1"/>
    </font>
    <font>
      <b/>
      <sz val="11"/>
      <color rgb="FF0070C0"/>
      <name val="Times New Roman"/>
      <family val="1"/>
    </font>
    <font>
      <sz val="10"/>
      <color rgb="FF0070C0"/>
      <name val="Times New Roman"/>
      <family val="1"/>
    </font>
    <font>
      <sz val="10"/>
      <color rgb="FF0070C0"/>
      <name val="Arial"/>
      <family val="2"/>
    </font>
    <font>
      <sz val="10"/>
      <color rgb="FF7030A0"/>
      <name val="Times New Roman"/>
      <family val="1"/>
    </font>
    <font>
      <sz val="10"/>
      <color rgb="FF7030A0"/>
      <name val="Arial"/>
      <family val="2"/>
    </font>
    <font>
      <sz val="11"/>
      <color rgb="FF0070C0"/>
      <name val="&quot;Times New Roman&quot;"/>
    </font>
    <font>
      <b/>
      <sz val="11"/>
      <color rgb="FF000000"/>
      <name val="&quot;Times New Roman&quot;"/>
    </font>
    <font>
      <b/>
      <sz val="11"/>
      <color rgb="FF0070C0"/>
      <name val="&quot;Times New Roman&quot;"/>
    </font>
    <font>
      <sz val="14"/>
      <color theme="1"/>
      <name val="Times New Roman"/>
      <family val="1"/>
    </font>
    <font>
      <b/>
      <sz val="11"/>
      <color theme="1"/>
      <name val="Times New Roman"/>
      <family val="1"/>
      <charset val="163"/>
    </font>
    <font>
      <sz val="11"/>
      <color theme="1"/>
      <name val="Calibri"/>
      <scheme val="minor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FCE4D6"/>
        <bgColor rgb="FFFCE4D6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1" fontId="36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66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164" fontId="8" fillId="0" borderId="5" xfId="0" applyNumberFormat="1" applyFont="1" applyBorder="1" applyAlignment="1">
      <alignment vertical="center" wrapText="1"/>
    </xf>
    <xf numFmtId="164" fontId="13" fillId="0" borderId="6" xfId="0" applyNumberFormat="1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68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8" fillId="0" borderId="3" xfId="0" applyNumberFormat="1" applyFont="1" applyBorder="1" applyAlignment="1">
      <alignment horizontal="right" vertical="center"/>
    </xf>
    <xf numFmtId="1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right" vertical="center" wrapText="1"/>
    </xf>
    <xf numFmtId="167" fontId="7" fillId="0" borderId="0" xfId="0" applyNumberFormat="1" applyFont="1" applyAlignment="1">
      <alignment horizontal="right" vertical="center" wrapText="1"/>
    </xf>
    <xf numFmtId="167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6" fontId="10" fillId="0" borderId="0" xfId="0" applyNumberFormat="1" applyFont="1" applyAlignment="1">
      <alignment vertical="center"/>
    </xf>
    <xf numFmtId="164" fontId="8" fillId="0" borderId="6" xfId="0" applyNumberFormat="1" applyFont="1" applyBorder="1" applyAlignment="1">
      <alignment horizontal="center" vertical="center" wrapText="1"/>
    </xf>
    <xf numFmtId="164" fontId="17" fillId="4" borderId="4" xfId="0" applyNumberFormat="1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49" fontId="18" fillId="0" borderId="5" xfId="0" quotePrefix="1" applyNumberFormat="1" applyFont="1" applyBorder="1" applyAlignment="1">
      <alignment horizontal="center" vertical="center" wrapText="1"/>
    </xf>
    <xf numFmtId="49" fontId="18" fillId="0" borderId="6" xfId="0" quotePrefix="1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165" fontId="18" fillId="4" borderId="4" xfId="0" quotePrefix="1" applyNumberFormat="1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right" vertical="center"/>
    </xf>
    <xf numFmtId="167" fontId="8" fillId="4" borderId="1" xfId="0" applyNumberFormat="1" applyFont="1" applyFill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 wrapText="1"/>
    </xf>
    <xf numFmtId="166" fontId="7" fillId="0" borderId="0" xfId="0" applyNumberFormat="1" applyFont="1" applyAlignment="1">
      <alignment vertical="center" wrapText="1"/>
    </xf>
    <xf numFmtId="49" fontId="1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165" fontId="24" fillId="0" borderId="0" xfId="0" applyNumberFormat="1" applyFont="1" applyAlignment="1">
      <alignment vertical="center"/>
    </xf>
    <xf numFmtId="4" fontId="25" fillId="3" borderId="17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6" fontId="18" fillId="2" borderId="6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vertical="center" wrapText="1"/>
    </xf>
    <xf numFmtId="165" fontId="13" fillId="0" borderId="6" xfId="0" applyNumberFormat="1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/>
    </xf>
    <xf numFmtId="165" fontId="23" fillId="0" borderId="5" xfId="0" applyNumberFormat="1" applyFont="1" applyBorder="1" applyAlignment="1">
      <alignment horizontal="center" vertical="center" wrapText="1"/>
    </xf>
    <xf numFmtId="165" fontId="23" fillId="0" borderId="6" xfId="0" applyNumberFormat="1" applyFont="1" applyBorder="1" applyAlignment="1">
      <alignment horizontal="left" vertical="center" wrapText="1"/>
    </xf>
    <xf numFmtId="165" fontId="23" fillId="4" borderId="6" xfId="0" applyNumberFormat="1" applyFont="1" applyFill="1" applyBorder="1" applyAlignment="1">
      <alignment horizontal="right" vertical="center" wrapText="1"/>
    </xf>
    <xf numFmtId="165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1" fontId="23" fillId="0" borderId="5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 wrapText="1"/>
    </xf>
    <xf numFmtId="0" fontId="27" fillId="0" borderId="6" xfId="0" applyFont="1" applyBorder="1" applyAlignment="1">
      <alignment horizontal="left" vertical="center" wrapText="1"/>
    </xf>
    <xf numFmtId="168" fontId="27" fillId="0" borderId="5" xfId="0" applyNumberFormat="1" applyFont="1" applyBorder="1" applyAlignment="1">
      <alignment vertical="center" wrapText="1"/>
    </xf>
    <xf numFmtId="1" fontId="27" fillId="0" borderId="5" xfId="0" applyNumberFormat="1" applyFont="1" applyBorder="1" applyAlignment="1">
      <alignment horizontal="center" vertical="center" wrapText="1"/>
    </xf>
    <xf numFmtId="1" fontId="29" fillId="0" borderId="5" xfId="0" applyNumberFormat="1" applyFont="1" applyBorder="1" applyAlignment="1">
      <alignment horizontal="center" vertical="center" wrapText="1"/>
    </xf>
    <xf numFmtId="167" fontId="27" fillId="4" borderId="6" xfId="0" applyNumberFormat="1" applyFont="1" applyFill="1" applyBorder="1" applyAlignment="1">
      <alignment horizontal="right" vertical="center"/>
    </xf>
    <xf numFmtId="168" fontId="27" fillId="0" borderId="6" xfId="0" applyNumberFormat="1" applyFont="1" applyBorder="1" applyAlignment="1">
      <alignment vertical="center" wrapText="1"/>
    </xf>
    <xf numFmtId="168" fontId="29" fillId="0" borderId="6" xfId="0" applyNumberFormat="1" applyFont="1" applyBorder="1" applyAlignment="1">
      <alignment vertical="center" wrapText="1"/>
    </xf>
    <xf numFmtId="167" fontId="29" fillId="4" borderId="6" xfId="0" applyNumberFormat="1" applyFont="1" applyFill="1" applyBorder="1" applyAlignment="1">
      <alignment horizontal="right" vertical="center"/>
    </xf>
    <xf numFmtId="167" fontId="27" fillId="4" borderId="6" xfId="0" applyNumberFormat="1" applyFont="1" applyFill="1" applyBorder="1" applyAlignment="1">
      <alignment horizontal="right" vertical="center" wrapText="1"/>
    </xf>
    <xf numFmtId="3" fontId="29" fillId="0" borderId="6" xfId="0" applyNumberFormat="1" applyFont="1" applyBorder="1" applyAlignment="1">
      <alignment horizontal="right" vertical="center" wrapText="1"/>
    </xf>
    <xf numFmtId="167" fontId="29" fillId="0" borderId="6" xfId="0" applyNumberFormat="1" applyFont="1" applyBorder="1" applyAlignment="1">
      <alignment horizontal="right" vertical="center" wrapText="1"/>
    </xf>
    <xf numFmtId="167" fontId="29" fillId="4" borderId="6" xfId="0" applyNumberFormat="1" applyFont="1" applyFill="1" applyBorder="1" applyAlignment="1">
      <alignment horizontal="right" vertical="center" wrapText="1"/>
    </xf>
    <xf numFmtId="167" fontId="29" fillId="0" borderId="13" xfId="0" applyNumberFormat="1" applyFont="1" applyBorder="1" applyAlignment="1">
      <alignment horizontal="right" vertical="center" wrapText="1"/>
    </xf>
    <xf numFmtId="167" fontId="32" fillId="0" borderId="6" xfId="0" applyNumberFormat="1" applyFont="1" applyBorder="1" applyAlignment="1">
      <alignment horizontal="right"/>
    </xf>
    <xf numFmtId="165" fontId="32" fillId="0" borderId="17" xfId="0" applyNumberFormat="1" applyFont="1" applyBorder="1" applyAlignment="1">
      <alignment horizontal="right"/>
    </xf>
    <xf numFmtId="165" fontId="33" fillId="0" borderId="12" xfId="0" applyNumberFormat="1" applyFont="1" applyBorder="1" applyAlignment="1">
      <alignment horizontal="right"/>
    </xf>
    <xf numFmtId="165" fontId="33" fillId="5" borderId="17" xfId="0" applyNumberFormat="1" applyFont="1" applyFill="1" applyBorder="1" applyAlignment="1">
      <alignment horizontal="right"/>
    </xf>
    <xf numFmtId="0" fontId="31" fillId="0" borderId="6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3" fontId="33" fillId="0" borderId="12" xfId="0" applyNumberFormat="1" applyFont="1" applyBorder="1" applyAlignment="1">
      <alignment horizontal="right"/>
    </xf>
    <xf numFmtId="167" fontId="33" fillId="5" borderId="17" xfId="0" applyNumberFormat="1" applyFont="1" applyFill="1" applyBorder="1" applyAlignment="1">
      <alignment horizontal="right"/>
    </xf>
    <xf numFmtId="3" fontId="33" fillId="0" borderId="6" xfId="0" applyNumberFormat="1" applyFont="1" applyBorder="1" applyAlignment="1">
      <alignment horizontal="right"/>
    </xf>
    <xf numFmtId="167" fontId="33" fillId="5" borderId="15" xfId="0" applyNumberFormat="1" applyFont="1" applyFill="1" applyBorder="1" applyAlignment="1">
      <alignment horizontal="right"/>
    </xf>
    <xf numFmtId="169" fontId="33" fillId="0" borderId="14" xfId="0" applyNumberFormat="1" applyFont="1" applyBorder="1"/>
    <xf numFmtId="3" fontId="33" fillId="0" borderId="15" xfId="0" applyNumberFormat="1" applyFont="1" applyBorder="1" applyAlignment="1">
      <alignment horizontal="right"/>
    </xf>
    <xf numFmtId="0" fontId="31" fillId="0" borderId="17" xfId="0" applyFont="1" applyBorder="1" applyAlignment="1">
      <alignment horizontal="left"/>
    </xf>
    <xf numFmtId="0" fontId="34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41" fontId="7" fillId="0" borderId="2" xfId="1" applyFont="1" applyBorder="1" applyAlignment="1">
      <alignment vertical="center" wrapText="1"/>
    </xf>
    <xf numFmtId="3" fontId="35" fillId="0" borderId="0" xfId="0" applyNumberFormat="1" applyFont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4" fontId="16" fillId="4" borderId="8" xfId="0" applyNumberFormat="1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166" fontId="8" fillId="2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 wrapText="1"/>
    </xf>
    <xf numFmtId="164" fontId="17" fillId="4" borderId="2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0" fillId="0" borderId="0" xfId="0" applyAlignment="1"/>
    <xf numFmtId="0" fontId="1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/>
    <xf numFmtId="0" fontId="5" fillId="0" borderId="19" xfId="0" applyFont="1" applyBorder="1" applyAlignment="1"/>
    <xf numFmtId="0" fontId="5" fillId="0" borderId="9" xfId="0" applyFont="1" applyBorder="1" applyAlignment="1"/>
    <xf numFmtId="0" fontId="5" fillId="0" borderId="21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49" fontId="18" fillId="4" borderId="8" xfId="0" applyNumberFormat="1" applyFont="1" applyFill="1" applyBorder="1" applyAlignment="1">
      <alignment horizontal="center" vertical="center" wrapText="1"/>
    </xf>
    <xf numFmtId="165" fontId="18" fillId="4" borderId="8" xfId="0" quotePrefix="1" applyNumberFormat="1" applyFont="1" applyFill="1" applyBorder="1" applyAlignment="1">
      <alignment horizontal="center" vertical="center" wrapText="1"/>
    </xf>
    <xf numFmtId="49" fontId="21" fillId="4" borderId="12" xfId="0" quotePrefix="1" applyNumberFormat="1" applyFont="1" applyFill="1" applyBorder="1" applyAlignment="1">
      <alignment horizontal="center" vertical="center" wrapText="1"/>
    </xf>
    <xf numFmtId="0" fontId="21" fillId="4" borderId="12" xfId="0" quotePrefix="1" applyFont="1" applyFill="1" applyBorder="1" applyAlignment="1">
      <alignment horizontal="center" vertical="center" wrapText="1"/>
    </xf>
    <xf numFmtId="3" fontId="31" fillId="0" borderId="12" xfId="0" applyNumberFormat="1" applyFont="1" applyBorder="1" applyAlignment="1">
      <alignment horizontal="right"/>
    </xf>
    <xf numFmtId="0" fontId="31" fillId="0" borderId="17" xfId="0" applyFont="1" applyBorder="1" applyAlignment="1">
      <alignment horizontal="right"/>
    </xf>
    <xf numFmtId="3" fontId="31" fillId="0" borderId="17" xfId="0" applyNumberFormat="1" applyFont="1" applyBorder="1" applyAlignment="1">
      <alignment horizontal="right"/>
    </xf>
    <xf numFmtId="167" fontId="31" fillId="0" borderId="17" xfId="0" applyNumberFormat="1" applyFont="1" applyBorder="1" applyAlignment="1">
      <alignment horizontal="right"/>
    </xf>
    <xf numFmtId="167" fontId="31" fillId="0" borderId="18" xfId="0" applyNumberFormat="1" applyFont="1" applyBorder="1" applyAlignment="1">
      <alignment horizontal="right"/>
    </xf>
    <xf numFmtId="0" fontId="25" fillId="0" borderId="6" xfId="0" applyFont="1" applyBorder="1" applyAlignment="1">
      <alignment horizontal="left" vertical="center" wrapText="1"/>
    </xf>
    <xf numFmtId="167" fontId="31" fillId="5" borderId="17" xfId="0" applyNumberFormat="1" applyFont="1" applyFill="1" applyBorder="1" applyAlignment="1">
      <alignment horizontal="right"/>
    </xf>
    <xf numFmtId="0" fontId="31" fillId="0" borderId="15" xfId="0" applyFont="1" applyBorder="1" applyAlignment="1">
      <alignment horizontal="left"/>
    </xf>
    <xf numFmtId="168" fontId="31" fillId="0" borderId="16" xfId="0" applyNumberFormat="1" applyFont="1" applyBorder="1"/>
  </cellXfs>
  <cellStyles count="2">
    <cellStyle name="Bình thường" xfId="0" builtinId="0"/>
    <cellStyle name="Dấu phẩy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76201</xdr:colOff>
      <xdr:row>40</xdr:row>
      <xdr:rowOff>69850</xdr:rowOff>
    </xdr:from>
    <xdr:to>
      <xdr:col>7</xdr:col>
      <xdr:colOff>704851</xdr:colOff>
      <xdr:row>43</xdr:row>
      <xdr:rowOff>122901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64FCDD-55F9-BD49-5F53-EAFD0B3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51" y="10248900"/>
          <a:ext cx="1365250" cy="611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/>
  </sheetPr>
  <dimension ref="A1:Z1005"/>
  <sheetViews>
    <sheetView tabSelected="1" topLeftCell="A31" workbookViewId="0">
      <selection activeCell="I44" sqref="I44"/>
    </sheetView>
  </sheetViews>
  <sheetFormatPr defaultColWidth="14.42578125" defaultRowHeight="15" customHeight="1"/>
  <cols>
    <col min="1" max="1" width="4.7109375" customWidth="1"/>
    <col min="2" max="2" width="37.7109375" customWidth="1"/>
    <col min="3" max="3" width="8.42578125" customWidth="1"/>
    <col min="4" max="4" width="7.140625" customWidth="1"/>
    <col min="5" max="5" width="7.7109375" customWidth="1"/>
    <col min="6" max="6" width="6.42578125" customWidth="1"/>
    <col min="7" max="7" width="10.5703125" customWidth="1"/>
    <col min="8" max="8" width="12" customWidth="1"/>
    <col min="9" max="9" width="13.85546875" customWidth="1"/>
    <col min="10" max="10" width="14.42578125" customWidth="1"/>
    <col min="11" max="11" width="6.7109375" customWidth="1"/>
    <col min="12" max="12" width="11.5703125" customWidth="1"/>
    <col min="13" max="13" width="13" customWidth="1"/>
    <col min="14" max="26" width="8.7109375" customWidth="1"/>
  </cols>
  <sheetData>
    <row r="1" spans="1:26" ht="14.25" customHeight="1">
      <c r="A1" s="119" t="s">
        <v>0</v>
      </c>
      <c r="B1" s="128"/>
      <c r="C1" s="128"/>
      <c r="D1" s="13"/>
      <c r="E1" s="1"/>
      <c r="F1" s="1"/>
      <c r="G1" s="1"/>
      <c r="H1" s="1"/>
      <c r="I1" s="14" t="s">
        <v>1</v>
      </c>
      <c r="J1" s="10"/>
      <c r="K1" s="10"/>
      <c r="L1" s="10"/>
      <c r="M1" s="11"/>
      <c r="N1" s="11"/>
      <c r="O1" s="11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120" t="s">
        <v>2</v>
      </c>
      <c r="B2" s="128"/>
      <c r="C2" s="128"/>
      <c r="D2" s="15"/>
      <c r="E2" s="7"/>
      <c r="F2" s="7"/>
      <c r="G2" s="7"/>
      <c r="H2" s="7"/>
      <c r="I2" s="4"/>
      <c r="J2" s="121"/>
      <c r="K2" s="128"/>
      <c r="L2" s="128"/>
      <c r="M2" s="11"/>
      <c r="N2" s="11"/>
      <c r="O2" s="11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" customHeight="1">
      <c r="A3" s="122" t="s">
        <v>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1"/>
      <c r="O3" s="11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0" customHeight="1">
      <c r="A4" s="123" t="s">
        <v>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1"/>
      <c r="N4" s="11"/>
      <c r="O4" s="11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8" customHeight="1">
      <c r="A5" s="129" t="s">
        <v>5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6"/>
      <c r="N5" s="16"/>
      <c r="O5" s="16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4.5" customHeight="1">
      <c r="A6" s="8"/>
      <c r="B6" s="8"/>
      <c r="C6" s="8"/>
      <c r="D6" s="38"/>
      <c r="E6" s="8"/>
      <c r="F6" s="8"/>
      <c r="G6" s="8"/>
      <c r="H6" s="8"/>
      <c r="I6" s="8"/>
      <c r="J6" s="8"/>
      <c r="K6" s="8"/>
      <c r="L6" s="8" t="s">
        <v>6</v>
      </c>
      <c r="M6" s="11"/>
      <c r="N6" s="11"/>
      <c r="O6" s="11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41.25" customHeight="1">
      <c r="A7" s="113" t="s">
        <v>7</v>
      </c>
      <c r="B7" s="117" t="s">
        <v>8</v>
      </c>
      <c r="C7" s="114" t="s">
        <v>9</v>
      </c>
      <c r="D7" s="118" t="s">
        <v>10</v>
      </c>
      <c r="E7" s="114" t="s">
        <v>11</v>
      </c>
      <c r="F7" s="114" t="s">
        <v>12</v>
      </c>
      <c r="G7" s="114" t="s">
        <v>13</v>
      </c>
      <c r="H7" s="115" t="s">
        <v>14</v>
      </c>
      <c r="I7" s="116" t="s">
        <v>15</v>
      </c>
      <c r="J7" s="124" t="s">
        <v>16</v>
      </c>
      <c r="K7" s="131"/>
      <c r="L7" s="132"/>
      <c r="M7" s="125" t="s">
        <v>17</v>
      </c>
      <c r="N7" s="133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54.75" customHeight="1">
      <c r="A8" s="134"/>
      <c r="B8" s="135"/>
      <c r="C8" s="135"/>
      <c r="D8" s="135"/>
      <c r="E8" s="135"/>
      <c r="F8" s="135"/>
      <c r="G8" s="135"/>
      <c r="H8" s="135"/>
      <c r="I8" s="135"/>
      <c r="J8" s="39" t="s">
        <v>18</v>
      </c>
      <c r="K8" s="39" t="s">
        <v>19</v>
      </c>
      <c r="L8" s="39" t="s">
        <v>20</v>
      </c>
      <c r="M8" s="40" t="s">
        <v>14</v>
      </c>
      <c r="N8" s="41" t="s">
        <v>15</v>
      </c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9.5" customHeight="1">
      <c r="A9" s="42" t="s">
        <v>21</v>
      </c>
      <c r="B9" s="43" t="s">
        <v>22</v>
      </c>
      <c r="C9" s="43" t="s">
        <v>23</v>
      </c>
      <c r="D9" s="66" t="s">
        <v>24</v>
      </c>
      <c r="E9" s="44" t="s">
        <v>25</v>
      </c>
      <c r="F9" s="44" t="s">
        <v>26</v>
      </c>
      <c r="G9" s="44" t="s">
        <v>27</v>
      </c>
      <c r="H9" s="45" t="s">
        <v>28</v>
      </c>
      <c r="I9" s="46" t="s">
        <v>29</v>
      </c>
      <c r="J9" s="44" t="s">
        <v>30</v>
      </c>
      <c r="K9" s="44" t="s">
        <v>31</v>
      </c>
      <c r="L9" s="44" t="s">
        <v>32</v>
      </c>
      <c r="M9" s="136" t="s">
        <v>33</v>
      </c>
      <c r="N9" s="137" t="s">
        <v>34</v>
      </c>
      <c r="O9" s="53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42" customHeight="1">
      <c r="A10" s="47"/>
      <c r="B10" s="43" t="s">
        <v>35</v>
      </c>
      <c r="C10" s="44"/>
      <c r="D10" s="44"/>
      <c r="E10" s="44"/>
      <c r="F10" s="44"/>
      <c r="G10" s="44"/>
      <c r="H10" s="138" t="s">
        <v>36</v>
      </c>
      <c r="I10" s="139" t="s">
        <v>37</v>
      </c>
      <c r="J10" s="44"/>
      <c r="K10" s="44"/>
      <c r="L10" s="48"/>
      <c r="M10" s="19"/>
      <c r="N10" s="19"/>
      <c r="O10" s="53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7.25" customHeight="1">
      <c r="A11" s="21" t="s">
        <v>38</v>
      </c>
      <c r="B11" s="22" t="s">
        <v>39</v>
      </c>
      <c r="C11" s="93">
        <f t="shared" ref="C11:L11" si="0">C12</f>
        <v>75</v>
      </c>
      <c r="D11" s="93">
        <f t="shared" si="0"/>
        <v>92.5</v>
      </c>
      <c r="E11" s="93">
        <f t="shared" si="0"/>
        <v>60</v>
      </c>
      <c r="F11" s="93">
        <f t="shared" si="0"/>
        <v>15</v>
      </c>
      <c r="G11" s="93">
        <f t="shared" si="0"/>
        <v>365</v>
      </c>
      <c r="H11" s="93">
        <f t="shared" si="0"/>
        <v>2040</v>
      </c>
      <c r="I11" s="93">
        <f t="shared" si="0"/>
        <v>35656.5</v>
      </c>
      <c r="J11" s="93">
        <f t="shared" si="0"/>
        <v>31045.199999999997</v>
      </c>
      <c r="K11" s="93">
        <f t="shared" si="0"/>
        <v>0</v>
      </c>
      <c r="L11" s="93">
        <f t="shared" si="0"/>
        <v>4611.2999999999993</v>
      </c>
      <c r="M11" s="18"/>
      <c r="N11" s="18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7" customHeight="1">
      <c r="A12" s="67" t="s">
        <v>40</v>
      </c>
      <c r="B12" s="68" t="s">
        <v>41</v>
      </c>
      <c r="C12" s="94">
        <f t="shared" ref="C12:L12" si="1">C13+C24</f>
        <v>75</v>
      </c>
      <c r="D12" s="94">
        <f t="shared" si="1"/>
        <v>92.5</v>
      </c>
      <c r="E12" s="94">
        <f t="shared" si="1"/>
        <v>60</v>
      </c>
      <c r="F12" s="94">
        <f t="shared" si="1"/>
        <v>15</v>
      </c>
      <c r="G12" s="94">
        <f t="shared" si="1"/>
        <v>365</v>
      </c>
      <c r="H12" s="94">
        <f t="shared" si="1"/>
        <v>2040</v>
      </c>
      <c r="I12" s="94">
        <f t="shared" si="1"/>
        <v>35656.5</v>
      </c>
      <c r="J12" s="94">
        <f t="shared" si="1"/>
        <v>31045.199999999997</v>
      </c>
      <c r="K12" s="94">
        <f t="shared" si="1"/>
        <v>0</v>
      </c>
      <c r="L12" s="94">
        <f t="shared" si="1"/>
        <v>4611.2999999999993</v>
      </c>
      <c r="M12" s="69"/>
      <c r="N12" s="69"/>
      <c r="O12" s="55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21.75" customHeight="1">
      <c r="A13" s="70" t="s">
        <v>42</v>
      </c>
      <c r="B13" s="71" t="s">
        <v>43</v>
      </c>
      <c r="C13" s="95">
        <f t="shared" ref="C13:M13" si="2">C14+C19</f>
        <v>42</v>
      </c>
      <c r="D13" s="95">
        <f t="shared" si="2"/>
        <v>76</v>
      </c>
      <c r="E13" s="95">
        <f t="shared" si="2"/>
        <v>16</v>
      </c>
      <c r="F13" s="95">
        <f t="shared" si="2"/>
        <v>4</v>
      </c>
      <c r="G13" s="95">
        <f t="shared" si="2"/>
        <v>222</v>
      </c>
      <c r="H13" s="95">
        <f t="shared" si="2"/>
        <v>1611</v>
      </c>
      <c r="I13" s="95">
        <f t="shared" si="2"/>
        <v>33363</v>
      </c>
      <c r="J13" s="95">
        <f t="shared" si="2"/>
        <v>29377.199999999997</v>
      </c>
      <c r="K13" s="95">
        <f t="shared" si="2"/>
        <v>0</v>
      </c>
      <c r="L13" s="95">
        <f t="shared" si="2"/>
        <v>3985.7999999999993</v>
      </c>
      <c r="M13" s="95">
        <f t="shared" si="2"/>
        <v>0</v>
      </c>
      <c r="N13" s="73"/>
      <c r="O13" s="57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15.75" customHeight="1">
      <c r="A14" s="70" t="s">
        <v>44</v>
      </c>
      <c r="B14" s="71" t="s">
        <v>45</v>
      </c>
      <c r="C14" s="95">
        <f t="shared" ref="C14:L14" si="3">SUM(C15:C18)</f>
        <v>12</v>
      </c>
      <c r="D14" s="95">
        <f t="shared" si="3"/>
        <v>6</v>
      </c>
      <c r="E14" s="95">
        <f t="shared" si="3"/>
        <v>16</v>
      </c>
      <c r="F14" s="95">
        <f t="shared" si="3"/>
        <v>4</v>
      </c>
      <c r="G14" s="95">
        <f t="shared" si="3"/>
        <v>52</v>
      </c>
      <c r="H14" s="96">
        <f t="shared" si="3"/>
        <v>156</v>
      </c>
      <c r="I14" s="72">
        <f t="shared" si="3"/>
        <v>834</v>
      </c>
      <c r="J14" s="72">
        <f t="shared" si="3"/>
        <v>834</v>
      </c>
      <c r="K14" s="72">
        <f t="shared" si="3"/>
        <v>0</v>
      </c>
      <c r="L14" s="72">
        <f t="shared" si="3"/>
        <v>0</v>
      </c>
      <c r="M14" s="73"/>
      <c r="N14" s="73"/>
      <c r="O14" s="57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15.75" customHeight="1">
      <c r="A15" s="81" t="s">
        <v>46</v>
      </c>
      <c r="B15" s="97" t="s">
        <v>47</v>
      </c>
      <c r="C15" s="140">
        <v>3</v>
      </c>
      <c r="D15" s="141">
        <v>1.5</v>
      </c>
      <c r="E15" s="142">
        <v>4</v>
      </c>
      <c r="F15" s="143">
        <v>1</v>
      </c>
      <c r="G15" s="142">
        <v>13</v>
      </c>
      <c r="H15" s="84">
        <f t="shared" ref="H15:H18" si="4">C15*G15</f>
        <v>39</v>
      </c>
      <c r="I15" s="59">
        <f t="shared" ref="I15:I18" si="5">E15*34.75*1.5</f>
        <v>208.5</v>
      </c>
      <c r="J15" s="143">
        <f t="shared" ref="J15:J18" si="6">I15</f>
        <v>208.5</v>
      </c>
      <c r="K15" s="143"/>
      <c r="L15" s="144"/>
      <c r="M15" s="74"/>
      <c r="N15" s="74"/>
      <c r="O15" s="60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5.75" customHeight="1">
      <c r="A16" s="81" t="s">
        <v>48</v>
      </c>
      <c r="B16" s="98" t="s">
        <v>49</v>
      </c>
      <c r="C16" s="140">
        <v>3</v>
      </c>
      <c r="D16" s="141">
        <v>1.5</v>
      </c>
      <c r="E16" s="142">
        <v>4</v>
      </c>
      <c r="F16" s="143">
        <v>1</v>
      </c>
      <c r="G16" s="142">
        <v>13</v>
      </c>
      <c r="H16" s="84">
        <f t="shared" si="4"/>
        <v>39</v>
      </c>
      <c r="I16" s="59">
        <f t="shared" si="5"/>
        <v>208.5</v>
      </c>
      <c r="J16" s="143">
        <f t="shared" si="6"/>
        <v>208.5</v>
      </c>
      <c r="K16" s="143"/>
      <c r="L16" s="144"/>
      <c r="M16" s="74"/>
      <c r="N16" s="74"/>
      <c r="O16" s="60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5.75" customHeight="1">
      <c r="A17" s="81" t="s">
        <v>50</v>
      </c>
      <c r="B17" s="98" t="s">
        <v>51</v>
      </c>
      <c r="C17" s="140">
        <v>3</v>
      </c>
      <c r="D17" s="141">
        <v>1.5</v>
      </c>
      <c r="E17" s="142">
        <v>4</v>
      </c>
      <c r="F17" s="143">
        <v>1</v>
      </c>
      <c r="G17" s="142">
        <v>13</v>
      </c>
      <c r="H17" s="84">
        <f t="shared" si="4"/>
        <v>39</v>
      </c>
      <c r="I17" s="59">
        <f t="shared" si="5"/>
        <v>208.5</v>
      </c>
      <c r="J17" s="143">
        <f t="shared" si="6"/>
        <v>208.5</v>
      </c>
      <c r="K17" s="143"/>
      <c r="L17" s="144"/>
      <c r="M17" s="74"/>
      <c r="N17" s="74"/>
      <c r="O17" s="60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5.75" customHeight="1">
      <c r="A18" s="81" t="s">
        <v>52</v>
      </c>
      <c r="B18" s="98" t="s">
        <v>53</v>
      </c>
      <c r="C18" s="140">
        <v>3</v>
      </c>
      <c r="D18" s="141">
        <v>1.5</v>
      </c>
      <c r="E18" s="142">
        <v>4</v>
      </c>
      <c r="F18" s="143">
        <v>1</v>
      </c>
      <c r="G18" s="142">
        <v>13</v>
      </c>
      <c r="H18" s="84">
        <f t="shared" si="4"/>
        <v>39</v>
      </c>
      <c r="I18" s="59">
        <f t="shared" si="5"/>
        <v>208.5</v>
      </c>
      <c r="J18" s="143">
        <f t="shared" si="6"/>
        <v>208.5</v>
      </c>
      <c r="K18" s="143"/>
      <c r="L18" s="144"/>
      <c r="M18" s="74"/>
      <c r="N18" s="74"/>
      <c r="O18" s="60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15.75" customHeight="1">
      <c r="A19" s="75" t="s">
        <v>54</v>
      </c>
      <c r="B19" s="76" t="s">
        <v>55</v>
      </c>
      <c r="C19" s="99">
        <f t="shared" ref="C19:H19" si="7">SUM(C20:C23)</f>
        <v>30</v>
      </c>
      <c r="D19" s="99">
        <f t="shared" si="7"/>
        <v>70</v>
      </c>
      <c r="E19" s="99">
        <f t="shared" si="7"/>
        <v>0</v>
      </c>
      <c r="F19" s="99">
        <f t="shared" si="7"/>
        <v>0</v>
      </c>
      <c r="G19" s="99">
        <f t="shared" si="7"/>
        <v>170</v>
      </c>
      <c r="H19" s="99">
        <f t="shared" si="7"/>
        <v>1455</v>
      </c>
      <c r="I19" s="100">
        <f t="shared" ref="I19:L19" si="8">SUM(I20:I22)</f>
        <v>32529</v>
      </c>
      <c r="J19" s="100">
        <f t="shared" si="8"/>
        <v>28543.199999999997</v>
      </c>
      <c r="K19" s="100">
        <f t="shared" si="8"/>
        <v>0</v>
      </c>
      <c r="L19" s="100">
        <f t="shared" si="8"/>
        <v>3985.7999999999993</v>
      </c>
      <c r="M19" s="74"/>
      <c r="N19" s="74"/>
      <c r="O19" s="60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5.75" customHeight="1">
      <c r="A20" s="82" t="s">
        <v>56</v>
      </c>
      <c r="B20" s="145" t="s">
        <v>57</v>
      </c>
      <c r="C20" s="140">
        <v>6</v>
      </c>
      <c r="D20" s="142">
        <v>14</v>
      </c>
      <c r="E20" s="142"/>
      <c r="F20" s="143"/>
      <c r="G20" s="142">
        <v>73</v>
      </c>
      <c r="H20" s="146">
        <f t="shared" ref="H20:I20" si="9">C20*G20</f>
        <v>438</v>
      </c>
      <c r="I20" s="88">
        <f t="shared" si="9"/>
        <v>6132</v>
      </c>
      <c r="J20" s="143">
        <f>I20*0.8</f>
        <v>4905.6000000000004</v>
      </c>
      <c r="K20" s="143"/>
      <c r="L20" s="144">
        <f>I20-J20</f>
        <v>1226.3999999999996</v>
      </c>
      <c r="M20" s="77"/>
      <c r="N20" s="77"/>
      <c r="O20" s="62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15.75" customHeight="1">
      <c r="A21" s="82" t="s">
        <v>58</v>
      </c>
      <c r="B21" s="85" t="s">
        <v>59</v>
      </c>
      <c r="C21" s="140">
        <v>15</v>
      </c>
      <c r="D21" s="142">
        <v>35</v>
      </c>
      <c r="E21" s="142"/>
      <c r="F21" s="143"/>
      <c r="G21" s="142">
        <v>24</v>
      </c>
      <c r="H21" s="146">
        <f t="shared" ref="H21:I21" si="10">C21*G21</f>
        <v>360</v>
      </c>
      <c r="I21" s="88">
        <f t="shared" si="10"/>
        <v>12600</v>
      </c>
      <c r="J21" s="143">
        <f>I21</f>
        <v>12600</v>
      </c>
      <c r="K21" s="143"/>
      <c r="L21" s="144"/>
      <c r="M21" s="77"/>
      <c r="N21" s="77"/>
      <c r="O21" s="62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5.75" customHeight="1">
      <c r="A22" s="82" t="s">
        <v>60</v>
      </c>
      <c r="B22" s="85" t="s">
        <v>61</v>
      </c>
      <c r="C22" s="140">
        <v>9</v>
      </c>
      <c r="D22" s="142">
        <v>21</v>
      </c>
      <c r="E22" s="142"/>
      <c r="F22" s="143"/>
      <c r="G22" s="142">
        <v>73</v>
      </c>
      <c r="H22" s="146">
        <f t="shared" ref="H22:I22" si="11">C22*G22</f>
        <v>657</v>
      </c>
      <c r="I22" s="88">
        <f t="shared" si="11"/>
        <v>13797</v>
      </c>
      <c r="J22" s="143">
        <f>I22*0.8</f>
        <v>11037.6</v>
      </c>
      <c r="K22" s="143"/>
      <c r="L22" s="144">
        <f>I22-J22</f>
        <v>2759.3999999999996</v>
      </c>
      <c r="M22" s="77"/>
      <c r="N22" s="77"/>
      <c r="O22" s="62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15.75" customHeight="1">
      <c r="A23" s="83" t="s">
        <v>62</v>
      </c>
      <c r="B23" s="86" t="s">
        <v>63</v>
      </c>
      <c r="C23" s="89"/>
      <c r="D23" s="89"/>
      <c r="E23" s="89"/>
      <c r="F23" s="90"/>
      <c r="G23" s="89"/>
      <c r="H23" s="87"/>
      <c r="I23" s="91"/>
      <c r="J23" s="90"/>
      <c r="K23" s="90"/>
      <c r="L23" s="92"/>
      <c r="M23" s="78"/>
      <c r="N23" s="78"/>
      <c r="O23" s="64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6" ht="44.25" customHeight="1">
      <c r="A24" s="79" t="s">
        <v>64</v>
      </c>
      <c r="B24" s="80" t="s">
        <v>65</v>
      </c>
      <c r="C24" s="101">
        <f t="shared" ref="C24:L24" si="12">C25</f>
        <v>33</v>
      </c>
      <c r="D24" s="101">
        <f t="shared" si="12"/>
        <v>16.5</v>
      </c>
      <c r="E24" s="101">
        <f t="shared" si="12"/>
        <v>44</v>
      </c>
      <c r="F24" s="101">
        <f t="shared" si="12"/>
        <v>11</v>
      </c>
      <c r="G24" s="101">
        <f t="shared" si="12"/>
        <v>143</v>
      </c>
      <c r="H24" s="101">
        <f t="shared" si="12"/>
        <v>429</v>
      </c>
      <c r="I24" s="102">
        <f t="shared" si="12"/>
        <v>2293.5</v>
      </c>
      <c r="J24" s="102">
        <f t="shared" si="12"/>
        <v>1668</v>
      </c>
      <c r="K24" s="102">
        <f t="shared" si="12"/>
        <v>0</v>
      </c>
      <c r="L24" s="102">
        <f t="shared" si="12"/>
        <v>625.5</v>
      </c>
      <c r="M24" s="74"/>
      <c r="N24" s="74"/>
      <c r="O24" s="60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5.75" customHeight="1">
      <c r="A25" s="103">
        <v>44959</v>
      </c>
      <c r="B25" s="147" t="s">
        <v>66</v>
      </c>
      <c r="C25" s="104">
        <f t="shared" ref="C25:L25" si="13">SUM(C26:C36)</f>
        <v>33</v>
      </c>
      <c r="D25" s="104">
        <f t="shared" si="13"/>
        <v>16.5</v>
      </c>
      <c r="E25" s="104">
        <f t="shared" si="13"/>
        <v>44</v>
      </c>
      <c r="F25" s="104">
        <f t="shared" si="13"/>
        <v>11</v>
      </c>
      <c r="G25" s="104">
        <f t="shared" si="13"/>
        <v>143</v>
      </c>
      <c r="H25" s="102">
        <f t="shared" si="13"/>
        <v>429</v>
      </c>
      <c r="I25" s="102">
        <f t="shared" si="13"/>
        <v>2293.5</v>
      </c>
      <c r="J25" s="102">
        <f t="shared" si="13"/>
        <v>1668</v>
      </c>
      <c r="K25" s="102">
        <f t="shared" si="13"/>
        <v>0</v>
      </c>
      <c r="L25" s="102">
        <f t="shared" si="13"/>
        <v>625.5</v>
      </c>
      <c r="M25" s="74"/>
      <c r="N25" s="74"/>
      <c r="O25" s="60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5.75" customHeight="1">
      <c r="A26" s="148" t="s">
        <v>46</v>
      </c>
      <c r="B26" s="105" t="s">
        <v>67</v>
      </c>
      <c r="C26" s="142">
        <v>3</v>
      </c>
      <c r="D26" s="141">
        <v>1.5</v>
      </c>
      <c r="E26" s="142">
        <v>4</v>
      </c>
      <c r="F26" s="143">
        <v>1</v>
      </c>
      <c r="G26" s="142">
        <v>13</v>
      </c>
      <c r="H26" s="84">
        <f t="shared" ref="H26:H36" si="14">C26*G26</f>
        <v>39</v>
      </c>
      <c r="I26" s="59">
        <f t="shared" ref="I26:I36" si="15">E26*34.75*1.5</f>
        <v>208.5</v>
      </c>
      <c r="J26" s="143"/>
      <c r="K26" s="143"/>
      <c r="L26" s="144">
        <f t="shared" ref="L26:L28" si="16">I26</f>
        <v>208.5</v>
      </c>
      <c r="M26" s="74"/>
      <c r="N26" s="74"/>
      <c r="O26" s="60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5.75" customHeight="1">
      <c r="A27" s="148" t="s">
        <v>48</v>
      </c>
      <c r="B27" s="105" t="s">
        <v>68</v>
      </c>
      <c r="C27" s="142">
        <v>3</v>
      </c>
      <c r="D27" s="141">
        <v>1.5</v>
      </c>
      <c r="E27" s="142">
        <v>4</v>
      </c>
      <c r="F27" s="143">
        <v>1</v>
      </c>
      <c r="G27" s="142">
        <v>13</v>
      </c>
      <c r="H27" s="84">
        <f t="shared" si="14"/>
        <v>39</v>
      </c>
      <c r="I27" s="59">
        <f t="shared" si="15"/>
        <v>208.5</v>
      </c>
      <c r="J27" s="143"/>
      <c r="K27" s="143"/>
      <c r="L27" s="144">
        <f t="shared" si="16"/>
        <v>208.5</v>
      </c>
      <c r="M27" s="74"/>
      <c r="N27" s="74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5.75" customHeight="1">
      <c r="A28" s="148" t="s">
        <v>50</v>
      </c>
      <c r="B28" s="105" t="s">
        <v>69</v>
      </c>
      <c r="C28" s="142">
        <v>3</v>
      </c>
      <c r="D28" s="141">
        <v>1.5</v>
      </c>
      <c r="E28" s="142">
        <v>4</v>
      </c>
      <c r="F28" s="143">
        <v>1</v>
      </c>
      <c r="G28" s="142">
        <v>13</v>
      </c>
      <c r="H28" s="84">
        <f t="shared" si="14"/>
        <v>39</v>
      </c>
      <c r="I28" s="59">
        <f t="shared" si="15"/>
        <v>208.5</v>
      </c>
      <c r="J28" s="143"/>
      <c r="K28" s="143"/>
      <c r="L28" s="144">
        <f t="shared" si="16"/>
        <v>208.5</v>
      </c>
      <c r="M28" s="74"/>
      <c r="N28" s="74"/>
      <c r="O28" s="60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5.75" customHeight="1">
      <c r="A29" s="148" t="s">
        <v>52</v>
      </c>
      <c r="B29" s="105" t="s">
        <v>70</v>
      </c>
      <c r="C29" s="142">
        <v>3</v>
      </c>
      <c r="D29" s="141">
        <v>1.5</v>
      </c>
      <c r="E29" s="142">
        <v>4</v>
      </c>
      <c r="F29" s="143">
        <v>1</v>
      </c>
      <c r="G29" s="142">
        <v>13</v>
      </c>
      <c r="H29" s="84">
        <f t="shared" si="14"/>
        <v>39</v>
      </c>
      <c r="I29" s="59">
        <f t="shared" si="15"/>
        <v>208.5</v>
      </c>
      <c r="J29" s="143">
        <f t="shared" ref="J29:J36" si="17">I29</f>
        <v>208.5</v>
      </c>
      <c r="K29" s="143"/>
      <c r="L29" s="144"/>
      <c r="M29" s="74"/>
      <c r="N29" s="74"/>
      <c r="O29" s="60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5.75" customHeight="1">
      <c r="A30" s="148" t="s">
        <v>71</v>
      </c>
      <c r="B30" s="105" t="s">
        <v>72</v>
      </c>
      <c r="C30" s="142">
        <v>3</v>
      </c>
      <c r="D30" s="141">
        <v>1.5</v>
      </c>
      <c r="E30" s="142">
        <v>4</v>
      </c>
      <c r="F30" s="143">
        <v>1</v>
      </c>
      <c r="G30" s="142">
        <v>13</v>
      </c>
      <c r="H30" s="84">
        <f t="shared" si="14"/>
        <v>39</v>
      </c>
      <c r="I30" s="59">
        <f t="shared" si="15"/>
        <v>208.5</v>
      </c>
      <c r="J30" s="143">
        <f t="shared" si="17"/>
        <v>208.5</v>
      </c>
      <c r="K30" s="143"/>
      <c r="L30" s="144"/>
      <c r="M30" s="74"/>
      <c r="N30" s="74"/>
      <c r="O30" s="60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5.75" customHeight="1">
      <c r="A31" s="148" t="s">
        <v>73</v>
      </c>
      <c r="B31" s="105" t="s">
        <v>74</v>
      </c>
      <c r="C31" s="142">
        <v>3</v>
      </c>
      <c r="D31" s="141">
        <v>1.5</v>
      </c>
      <c r="E31" s="142">
        <v>4</v>
      </c>
      <c r="F31" s="143">
        <v>1</v>
      </c>
      <c r="G31" s="142">
        <v>13</v>
      </c>
      <c r="H31" s="84">
        <f t="shared" si="14"/>
        <v>39</v>
      </c>
      <c r="I31" s="59">
        <f t="shared" si="15"/>
        <v>208.5</v>
      </c>
      <c r="J31" s="143">
        <f t="shared" si="17"/>
        <v>208.5</v>
      </c>
      <c r="K31" s="143"/>
      <c r="L31" s="144"/>
      <c r="M31" s="74"/>
      <c r="N31" s="74"/>
      <c r="O31" s="60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5.75" customHeight="1">
      <c r="A32" s="148" t="s">
        <v>75</v>
      </c>
      <c r="B32" s="105" t="s">
        <v>76</v>
      </c>
      <c r="C32" s="142">
        <v>3</v>
      </c>
      <c r="D32" s="141">
        <v>1.5</v>
      </c>
      <c r="E32" s="142">
        <v>4</v>
      </c>
      <c r="F32" s="143">
        <v>1</v>
      </c>
      <c r="G32" s="142">
        <v>13</v>
      </c>
      <c r="H32" s="84">
        <f t="shared" si="14"/>
        <v>39</v>
      </c>
      <c r="I32" s="59">
        <f t="shared" si="15"/>
        <v>208.5</v>
      </c>
      <c r="J32" s="143">
        <f t="shared" si="17"/>
        <v>208.5</v>
      </c>
      <c r="K32" s="143"/>
      <c r="L32" s="144"/>
      <c r="M32" s="74"/>
      <c r="N32" s="74"/>
      <c r="O32" s="60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15.75" customHeight="1">
      <c r="A33" s="148" t="s">
        <v>77</v>
      </c>
      <c r="B33" s="105" t="s">
        <v>78</v>
      </c>
      <c r="C33" s="142">
        <v>3</v>
      </c>
      <c r="D33" s="141">
        <v>1.5</v>
      </c>
      <c r="E33" s="142">
        <v>4</v>
      </c>
      <c r="F33" s="143">
        <v>1</v>
      </c>
      <c r="G33" s="142">
        <v>13</v>
      </c>
      <c r="H33" s="84">
        <f t="shared" si="14"/>
        <v>39</v>
      </c>
      <c r="I33" s="59">
        <f t="shared" si="15"/>
        <v>208.5</v>
      </c>
      <c r="J33" s="143">
        <f t="shared" si="17"/>
        <v>208.5</v>
      </c>
      <c r="K33" s="143"/>
      <c r="L33" s="144"/>
      <c r="M33" s="74"/>
      <c r="N33" s="74"/>
      <c r="O33" s="60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15.75" customHeight="1">
      <c r="A34" s="148" t="s">
        <v>79</v>
      </c>
      <c r="B34" s="105" t="s">
        <v>80</v>
      </c>
      <c r="C34" s="142">
        <v>3</v>
      </c>
      <c r="D34" s="141">
        <v>1.5</v>
      </c>
      <c r="E34" s="142">
        <v>4</v>
      </c>
      <c r="F34" s="143">
        <v>1</v>
      </c>
      <c r="G34" s="142">
        <v>13</v>
      </c>
      <c r="H34" s="84">
        <f t="shared" si="14"/>
        <v>39</v>
      </c>
      <c r="I34" s="59">
        <f t="shared" si="15"/>
        <v>208.5</v>
      </c>
      <c r="J34" s="143">
        <f t="shared" si="17"/>
        <v>208.5</v>
      </c>
      <c r="K34" s="143"/>
      <c r="L34" s="144"/>
      <c r="M34" s="74"/>
      <c r="N34" s="74"/>
      <c r="O34" s="60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5.75" customHeight="1">
      <c r="A35" s="148" t="s">
        <v>81</v>
      </c>
      <c r="B35" s="105" t="s">
        <v>82</v>
      </c>
      <c r="C35" s="142">
        <v>3</v>
      </c>
      <c r="D35" s="141">
        <v>1.5</v>
      </c>
      <c r="E35" s="142">
        <v>4</v>
      </c>
      <c r="F35" s="143">
        <v>1</v>
      </c>
      <c r="G35" s="142">
        <v>13</v>
      </c>
      <c r="H35" s="84">
        <f t="shared" si="14"/>
        <v>39</v>
      </c>
      <c r="I35" s="59">
        <f t="shared" si="15"/>
        <v>208.5</v>
      </c>
      <c r="J35" s="143">
        <f t="shared" si="17"/>
        <v>208.5</v>
      </c>
      <c r="K35" s="143"/>
      <c r="L35" s="144"/>
      <c r="M35" s="74"/>
      <c r="N35" s="74"/>
      <c r="O35" s="60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5.75" customHeight="1">
      <c r="A36" s="148" t="s">
        <v>83</v>
      </c>
      <c r="B36" s="105" t="s">
        <v>84</v>
      </c>
      <c r="C36" s="142">
        <v>3</v>
      </c>
      <c r="D36" s="141">
        <v>1.5</v>
      </c>
      <c r="E36" s="142">
        <v>4</v>
      </c>
      <c r="F36" s="143">
        <v>1</v>
      </c>
      <c r="G36" s="142">
        <v>13</v>
      </c>
      <c r="H36" s="84">
        <f t="shared" si="14"/>
        <v>39</v>
      </c>
      <c r="I36" s="59">
        <f t="shared" si="15"/>
        <v>208.5</v>
      </c>
      <c r="J36" s="143">
        <f t="shared" si="17"/>
        <v>208.5</v>
      </c>
      <c r="K36" s="143"/>
      <c r="L36" s="144"/>
      <c r="M36" s="74"/>
      <c r="N36" s="74"/>
      <c r="O36" s="60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39.75" customHeight="1">
      <c r="A37" s="25" t="s">
        <v>85</v>
      </c>
      <c r="B37" s="26" t="s">
        <v>86</v>
      </c>
      <c r="C37" s="27"/>
      <c r="D37" s="49"/>
      <c r="E37" s="27"/>
      <c r="F37" s="28"/>
      <c r="G37" s="27"/>
      <c r="H37" s="50"/>
      <c r="I37" s="50"/>
      <c r="J37" s="28"/>
      <c r="K37" s="28"/>
      <c r="L37" s="29"/>
      <c r="M37" s="24"/>
      <c r="N37" s="24"/>
      <c r="O37" s="35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4.25" customHeight="1">
      <c r="A38" s="30"/>
      <c r="B38" s="31"/>
      <c r="C38" s="32"/>
      <c r="D38" s="51"/>
      <c r="E38" s="32"/>
      <c r="F38" s="33"/>
      <c r="G38" s="32"/>
      <c r="H38" s="34"/>
      <c r="I38" s="33"/>
      <c r="J38" s="33"/>
      <c r="K38" s="33"/>
      <c r="L38" s="33"/>
      <c r="M38" s="35"/>
      <c r="N38" s="35"/>
      <c r="O38" s="35"/>
      <c r="P38" s="23"/>
      <c r="Q38" s="23"/>
      <c r="R38" s="6"/>
      <c r="S38" s="6"/>
      <c r="T38" s="6"/>
      <c r="U38" s="6"/>
      <c r="V38" s="6"/>
      <c r="W38" s="6"/>
      <c r="X38" s="6"/>
      <c r="Y38" s="6"/>
      <c r="Z38" s="6"/>
    </row>
    <row r="39" spans="1:26" s="106" customFormat="1" ht="18">
      <c r="B39" s="3"/>
      <c r="C39" s="107"/>
      <c r="D39" s="107"/>
      <c r="E39" s="126" t="s">
        <v>87</v>
      </c>
      <c r="F39" s="126"/>
      <c r="G39" s="126"/>
      <c r="H39" s="126"/>
      <c r="I39" s="126"/>
    </row>
    <row r="40" spans="1:26" s="106" customFormat="1" ht="24" customHeight="1">
      <c r="B40" s="108" t="s">
        <v>88</v>
      </c>
      <c r="C40" s="3"/>
      <c r="D40" s="107"/>
      <c r="E40" s="127" t="s">
        <v>89</v>
      </c>
      <c r="F40" s="127"/>
      <c r="G40" s="127"/>
      <c r="H40" s="127"/>
      <c r="I40" s="127"/>
    </row>
    <row r="41" spans="1:26" s="106" customFormat="1" ht="18">
      <c r="B41" s="109" t="s">
        <v>88</v>
      </c>
      <c r="C41" s="2"/>
      <c r="D41" s="107"/>
      <c r="E41" s="111" t="s">
        <v>88</v>
      </c>
      <c r="F41" s="112"/>
      <c r="G41" s="112"/>
      <c r="H41" s="112"/>
      <c r="I41" s="112"/>
    </row>
    <row r="42" spans="1:26" s="11" customFormat="1" ht="12.95">
      <c r="A42" s="9"/>
      <c r="B42" s="4"/>
      <c r="C42" s="4"/>
      <c r="D42" s="110"/>
      <c r="E42" s="110"/>
      <c r="F42" s="110"/>
      <c r="G42" s="110"/>
      <c r="H42" s="110"/>
    </row>
    <row r="43" spans="1:26" s="11" customFormat="1" ht="12.95">
      <c r="A43" s="9"/>
      <c r="B43" s="4"/>
      <c r="C43" s="4"/>
      <c r="D43" s="110"/>
      <c r="E43" s="110"/>
      <c r="F43" s="110"/>
      <c r="G43" s="110"/>
      <c r="H43" s="110"/>
    </row>
    <row r="44" spans="1:26" ht="14.25" customHeight="1">
      <c r="A44" s="9"/>
      <c r="B44" s="9"/>
      <c r="C44" s="4"/>
      <c r="D44" s="52"/>
      <c r="E44" s="4"/>
      <c r="F44" s="4"/>
      <c r="G44" s="4"/>
      <c r="H44" s="4"/>
      <c r="I44" s="4"/>
      <c r="J44" s="36"/>
      <c r="M44" s="11"/>
      <c r="N44" s="11"/>
      <c r="O44" s="11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>
      <c r="A45" s="9"/>
      <c r="B45" s="9"/>
      <c r="C45" s="4"/>
      <c r="D45" s="52"/>
      <c r="E45" s="4"/>
      <c r="F45" s="4"/>
      <c r="G45" s="4"/>
      <c r="H45" s="4"/>
      <c r="I45" s="121" t="s">
        <v>88</v>
      </c>
      <c r="J45" s="128"/>
      <c r="K45" s="128"/>
      <c r="L45" s="128"/>
      <c r="M45" s="11"/>
      <c r="N45" s="11"/>
      <c r="O45" s="11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s="106" customFormat="1" ht="18">
      <c r="B46" s="109" t="s">
        <v>88</v>
      </c>
      <c r="C46" s="2"/>
      <c r="D46" s="107"/>
      <c r="E46" s="111" t="s">
        <v>90</v>
      </c>
      <c r="F46" s="112"/>
      <c r="G46" s="112"/>
      <c r="H46" s="112"/>
      <c r="I46" s="112"/>
    </row>
    <row r="47" spans="1:26" ht="14.25" customHeight="1">
      <c r="A47" s="9"/>
      <c r="B47" s="9"/>
      <c r="C47" s="4"/>
      <c r="D47" s="52"/>
      <c r="E47" s="4"/>
      <c r="F47" s="4"/>
      <c r="G47" s="4"/>
      <c r="H47" s="4"/>
      <c r="I47" s="4"/>
      <c r="J47" s="4"/>
      <c r="K47" s="4"/>
      <c r="L47" s="4"/>
      <c r="M47" s="11"/>
      <c r="N47" s="11"/>
      <c r="O47" s="11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>
      <c r="A48" s="9"/>
      <c r="B48" s="9"/>
      <c r="C48" s="4"/>
      <c r="D48" s="52"/>
      <c r="E48" s="4"/>
      <c r="F48" s="4"/>
      <c r="G48" s="4"/>
      <c r="H48" s="4"/>
      <c r="I48" s="4"/>
      <c r="J48" s="4"/>
      <c r="K48" s="4"/>
      <c r="L48" s="4"/>
      <c r="M48" s="11"/>
      <c r="N48" s="11"/>
      <c r="O48" s="11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>
      <c r="A49" s="9"/>
      <c r="B49" s="9"/>
      <c r="C49" s="4"/>
      <c r="D49" s="52"/>
      <c r="E49" s="4"/>
      <c r="F49" s="4"/>
      <c r="G49" s="4"/>
      <c r="H49" s="4"/>
      <c r="I49" s="4"/>
      <c r="J49" s="4"/>
      <c r="K49" s="4"/>
      <c r="L49" s="4"/>
      <c r="M49" s="11"/>
      <c r="N49" s="11"/>
      <c r="O49" s="11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>
      <c r="A50" s="9"/>
      <c r="B50" s="9"/>
      <c r="C50" s="4"/>
      <c r="D50" s="52"/>
      <c r="E50" s="4"/>
      <c r="F50" s="4"/>
      <c r="G50" s="4"/>
      <c r="H50" s="4"/>
      <c r="I50" s="4"/>
      <c r="J50" s="4"/>
      <c r="K50" s="4"/>
      <c r="L50" s="4"/>
      <c r="M50" s="11"/>
      <c r="N50" s="11"/>
      <c r="O50" s="11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>
      <c r="A51" s="9"/>
      <c r="B51" s="9"/>
      <c r="C51" s="4"/>
      <c r="D51" s="52"/>
      <c r="E51" s="4"/>
      <c r="F51" s="4"/>
      <c r="G51" s="4"/>
      <c r="H51" s="4"/>
      <c r="I51" s="4"/>
      <c r="J51" s="4"/>
      <c r="K51" s="4"/>
      <c r="L51" s="4"/>
      <c r="M51" s="11"/>
      <c r="N51" s="11"/>
      <c r="O51" s="11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>
      <c r="A52" s="9"/>
      <c r="B52" s="9"/>
      <c r="C52" s="4"/>
      <c r="D52" s="52"/>
      <c r="E52" s="4"/>
      <c r="F52" s="4"/>
      <c r="G52" s="4"/>
      <c r="H52" s="4"/>
      <c r="I52" s="4"/>
      <c r="J52" s="4"/>
      <c r="K52" s="4"/>
      <c r="L52" s="4"/>
      <c r="M52" s="11"/>
      <c r="N52" s="11"/>
      <c r="O52" s="11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>
      <c r="A53" s="9"/>
      <c r="B53" s="9"/>
      <c r="C53" s="4"/>
      <c r="D53" s="52"/>
      <c r="E53" s="4"/>
      <c r="F53" s="4"/>
      <c r="G53" s="4"/>
      <c r="H53" s="4"/>
      <c r="I53" s="4"/>
      <c r="J53" s="4"/>
      <c r="K53" s="4"/>
      <c r="L53" s="4"/>
      <c r="M53" s="11"/>
      <c r="N53" s="11"/>
      <c r="O53" s="11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>
      <c r="A54" s="9"/>
      <c r="B54" s="9"/>
      <c r="C54" s="4"/>
      <c r="D54" s="52"/>
      <c r="E54" s="4"/>
      <c r="F54" s="4"/>
      <c r="G54" s="4"/>
      <c r="H54" s="4"/>
      <c r="I54" s="4"/>
      <c r="J54" s="4"/>
      <c r="K54" s="4"/>
      <c r="L54" s="4"/>
      <c r="M54" s="11"/>
      <c r="N54" s="11"/>
      <c r="O54" s="11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>
      <c r="A55" s="9"/>
      <c r="B55" s="9"/>
      <c r="C55" s="4"/>
      <c r="D55" s="52"/>
      <c r="E55" s="4"/>
      <c r="F55" s="4"/>
      <c r="G55" s="4"/>
      <c r="H55" s="4"/>
      <c r="I55" s="4"/>
      <c r="J55" s="4"/>
      <c r="K55" s="4"/>
      <c r="L55" s="4"/>
      <c r="M55" s="11"/>
      <c r="N55" s="11"/>
      <c r="O55" s="11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>
      <c r="A56" s="9"/>
      <c r="B56" s="9"/>
      <c r="C56" s="4"/>
      <c r="D56" s="52"/>
      <c r="E56" s="4"/>
      <c r="F56" s="4"/>
      <c r="G56" s="4"/>
      <c r="H56" s="4"/>
      <c r="I56" s="4"/>
      <c r="J56" s="4"/>
      <c r="K56" s="4"/>
      <c r="L56" s="4"/>
      <c r="M56" s="11"/>
      <c r="N56" s="11"/>
      <c r="O56" s="11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>
      <c r="A57" s="9"/>
      <c r="B57" s="9"/>
      <c r="C57" s="4"/>
      <c r="D57" s="52"/>
      <c r="E57" s="4"/>
      <c r="F57" s="4"/>
      <c r="G57" s="4"/>
      <c r="H57" s="4"/>
      <c r="I57" s="4"/>
      <c r="J57" s="4"/>
      <c r="K57" s="4"/>
      <c r="L57" s="4"/>
      <c r="M57" s="11"/>
      <c r="N57" s="11"/>
      <c r="O57" s="11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>
      <c r="A58" s="9"/>
      <c r="B58" s="9"/>
      <c r="C58" s="4"/>
      <c r="D58" s="52"/>
      <c r="E58" s="4"/>
      <c r="F58" s="4"/>
      <c r="G58" s="4"/>
      <c r="H58" s="4"/>
      <c r="I58" s="4"/>
      <c r="J58" s="4"/>
      <c r="K58" s="4"/>
      <c r="L58" s="4"/>
      <c r="M58" s="11"/>
      <c r="N58" s="11"/>
      <c r="O58" s="11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>
      <c r="A59" s="9"/>
      <c r="B59" s="9"/>
      <c r="C59" s="4"/>
      <c r="D59" s="52"/>
      <c r="E59" s="4"/>
      <c r="F59" s="4"/>
      <c r="G59" s="4"/>
      <c r="H59" s="4"/>
      <c r="I59" s="4"/>
      <c r="J59" s="4"/>
      <c r="K59" s="4"/>
      <c r="L59" s="4"/>
      <c r="M59" s="11"/>
      <c r="N59" s="11"/>
      <c r="O59" s="11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>
      <c r="A60" s="9"/>
      <c r="B60" s="9"/>
      <c r="C60" s="4"/>
      <c r="D60" s="52"/>
      <c r="E60" s="4"/>
      <c r="F60" s="4"/>
      <c r="G60" s="4"/>
      <c r="H60" s="4"/>
      <c r="I60" s="4"/>
      <c r="J60" s="4"/>
      <c r="K60" s="4"/>
      <c r="L60" s="4"/>
      <c r="M60" s="11"/>
      <c r="N60" s="11"/>
      <c r="O60" s="11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>
      <c r="A61" s="9"/>
      <c r="B61" s="9"/>
      <c r="C61" s="4"/>
      <c r="D61" s="52"/>
      <c r="E61" s="4"/>
      <c r="F61" s="4"/>
      <c r="G61" s="4"/>
      <c r="H61" s="4"/>
      <c r="I61" s="4"/>
      <c r="J61" s="4"/>
      <c r="K61" s="4"/>
      <c r="L61" s="4"/>
      <c r="M61" s="11"/>
      <c r="N61" s="11"/>
      <c r="O61" s="11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>
      <c r="A62" s="9"/>
      <c r="B62" s="9"/>
      <c r="C62" s="4"/>
      <c r="D62" s="52"/>
      <c r="E62" s="4"/>
      <c r="F62" s="4"/>
      <c r="G62" s="4"/>
      <c r="H62" s="4"/>
      <c r="I62" s="4"/>
      <c r="J62" s="4"/>
      <c r="K62" s="4"/>
      <c r="L62" s="4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>
      <c r="A63" s="5"/>
      <c r="B63" s="5"/>
      <c r="C63" s="37"/>
      <c r="D63" s="54"/>
      <c r="E63" s="37"/>
      <c r="F63" s="37"/>
      <c r="G63" s="37"/>
      <c r="H63" s="37"/>
      <c r="I63" s="37"/>
      <c r="J63" s="37"/>
      <c r="K63" s="37"/>
      <c r="L63" s="37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>
      <c r="A64" s="5"/>
      <c r="B64" s="5"/>
      <c r="C64" s="37"/>
      <c r="D64" s="54"/>
      <c r="E64" s="37"/>
      <c r="F64" s="37"/>
      <c r="G64" s="37"/>
      <c r="H64" s="37"/>
      <c r="I64" s="37"/>
      <c r="J64" s="37"/>
      <c r="K64" s="37"/>
      <c r="L64" s="37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>
      <c r="A65" s="5"/>
      <c r="B65" s="5"/>
      <c r="C65" s="37"/>
      <c r="D65" s="54"/>
      <c r="E65" s="37"/>
      <c r="F65" s="37"/>
      <c r="G65" s="37"/>
      <c r="H65" s="37"/>
      <c r="I65" s="37"/>
      <c r="J65" s="37"/>
      <c r="K65" s="37"/>
      <c r="L65" s="37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>
      <c r="A66" s="5"/>
      <c r="B66" s="5"/>
      <c r="C66" s="37"/>
      <c r="D66" s="54"/>
      <c r="E66" s="37"/>
      <c r="F66" s="37"/>
      <c r="G66" s="37"/>
      <c r="H66" s="37"/>
      <c r="I66" s="37"/>
      <c r="J66" s="37"/>
      <c r="K66" s="37"/>
      <c r="L66" s="37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>
      <c r="A67" s="5"/>
      <c r="B67" s="5"/>
      <c r="C67" s="37"/>
      <c r="D67" s="54"/>
      <c r="E67" s="37"/>
      <c r="F67" s="37"/>
      <c r="G67" s="37"/>
      <c r="H67" s="37"/>
      <c r="I67" s="37"/>
      <c r="J67" s="37"/>
      <c r="K67" s="37"/>
      <c r="L67" s="37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>
      <c r="A68" s="5"/>
      <c r="B68" s="5"/>
      <c r="C68" s="37"/>
      <c r="D68" s="54"/>
      <c r="E68" s="37"/>
      <c r="F68" s="37"/>
      <c r="G68" s="37"/>
      <c r="H68" s="37"/>
      <c r="I68" s="37"/>
      <c r="J68" s="37"/>
      <c r="K68" s="37"/>
      <c r="L68" s="37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>
      <c r="A69" s="5"/>
      <c r="B69" s="5"/>
      <c r="C69" s="37"/>
      <c r="D69" s="54"/>
      <c r="E69" s="37"/>
      <c r="F69" s="37"/>
      <c r="G69" s="37"/>
      <c r="H69" s="37"/>
      <c r="I69" s="37"/>
      <c r="J69" s="37"/>
      <c r="K69" s="37"/>
      <c r="L69" s="37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>
      <c r="A70" s="5"/>
      <c r="B70" s="5"/>
      <c r="C70" s="37"/>
      <c r="D70" s="54"/>
      <c r="E70" s="37"/>
      <c r="F70" s="37"/>
      <c r="G70" s="37"/>
      <c r="H70" s="37"/>
      <c r="I70" s="37"/>
      <c r="J70" s="37"/>
      <c r="K70" s="37"/>
      <c r="L70" s="37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>
      <c r="A71" s="5"/>
      <c r="B71" s="5"/>
      <c r="C71" s="37"/>
      <c r="D71" s="54"/>
      <c r="E71" s="37"/>
      <c r="F71" s="37"/>
      <c r="G71" s="37"/>
      <c r="H71" s="37"/>
      <c r="I71" s="37"/>
      <c r="J71" s="37"/>
      <c r="K71" s="37"/>
      <c r="L71" s="37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>
      <c r="A72" s="5"/>
      <c r="B72" s="5"/>
      <c r="C72" s="37"/>
      <c r="D72" s="54"/>
      <c r="E72" s="37"/>
      <c r="F72" s="37"/>
      <c r="G72" s="37"/>
      <c r="H72" s="37"/>
      <c r="I72" s="37"/>
      <c r="J72" s="37"/>
      <c r="K72" s="37"/>
      <c r="L72" s="37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>
      <c r="A73" s="5"/>
      <c r="B73" s="5"/>
      <c r="C73" s="37"/>
      <c r="D73" s="54"/>
      <c r="E73" s="37"/>
      <c r="F73" s="37"/>
      <c r="G73" s="37"/>
      <c r="H73" s="37"/>
      <c r="I73" s="37"/>
      <c r="J73" s="37"/>
      <c r="K73" s="37"/>
      <c r="L73" s="37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>
      <c r="A74" s="5"/>
      <c r="B74" s="5"/>
      <c r="C74" s="37"/>
      <c r="D74" s="54"/>
      <c r="E74" s="37"/>
      <c r="F74" s="37"/>
      <c r="G74" s="37"/>
      <c r="H74" s="37"/>
      <c r="I74" s="37"/>
      <c r="J74" s="37"/>
      <c r="K74" s="37"/>
      <c r="L74" s="37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>
      <c r="A75" s="5"/>
      <c r="B75" s="5"/>
      <c r="C75" s="37"/>
      <c r="D75" s="54"/>
      <c r="E75" s="37"/>
      <c r="F75" s="37"/>
      <c r="G75" s="37"/>
      <c r="H75" s="37"/>
      <c r="I75" s="37"/>
      <c r="J75" s="37"/>
      <c r="K75" s="37"/>
      <c r="L75" s="37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>
      <c r="A76" s="5"/>
      <c r="B76" s="5"/>
      <c r="C76" s="37"/>
      <c r="D76" s="54"/>
      <c r="E76" s="37"/>
      <c r="F76" s="37"/>
      <c r="G76" s="37"/>
      <c r="H76" s="37"/>
      <c r="I76" s="37"/>
      <c r="J76" s="37"/>
      <c r="K76" s="37"/>
      <c r="L76" s="37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>
      <c r="A77" s="5"/>
      <c r="B77" s="5"/>
      <c r="C77" s="37"/>
      <c r="D77" s="54"/>
      <c r="E77" s="37"/>
      <c r="F77" s="37"/>
      <c r="G77" s="37"/>
      <c r="H77" s="37"/>
      <c r="I77" s="37"/>
      <c r="J77" s="37"/>
      <c r="K77" s="37"/>
      <c r="L77" s="37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>
      <c r="A78" s="5"/>
      <c r="B78" s="5"/>
      <c r="C78" s="37"/>
      <c r="D78" s="54"/>
      <c r="E78" s="37"/>
      <c r="F78" s="37"/>
      <c r="G78" s="37"/>
      <c r="H78" s="37"/>
      <c r="I78" s="37"/>
      <c r="J78" s="37"/>
      <c r="K78" s="37"/>
      <c r="L78" s="37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>
      <c r="A79" s="5"/>
      <c r="B79" s="5"/>
      <c r="C79" s="37"/>
      <c r="D79" s="54"/>
      <c r="E79" s="37"/>
      <c r="F79" s="37"/>
      <c r="G79" s="37"/>
      <c r="H79" s="37"/>
      <c r="I79" s="37"/>
      <c r="J79" s="37"/>
      <c r="K79" s="37"/>
      <c r="L79" s="37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>
      <c r="A80" s="5"/>
      <c r="B80" s="5"/>
      <c r="C80" s="37"/>
      <c r="D80" s="54"/>
      <c r="E80" s="37"/>
      <c r="F80" s="37"/>
      <c r="G80" s="37"/>
      <c r="H80" s="37"/>
      <c r="I80" s="37"/>
      <c r="J80" s="37"/>
      <c r="K80" s="37"/>
      <c r="L80" s="37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>
      <c r="A81" s="5"/>
      <c r="B81" s="5"/>
      <c r="C81" s="37"/>
      <c r="D81" s="54"/>
      <c r="E81" s="37"/>
      <c r="F81" s="37"/>
      <c r="G81" s="37"/>
      <c r="H81" s="37"/>
      <c r="I81" s="37"/>
      <c r="J81" s="37"/>
      <c r="K81" s="37"/>
      <c r="L81" s="37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>
      <c r="A82" s="5"/>
      <c r="B82" s="5"/>
      <c r="C82" s="37"/>
      <c r="D82" s="54"/>
      <c r="E82" s="37"/>
      <c r="F82" s="37"/>
      <c r="G82" s="37"/>
      <c r="H82" s="37"/>
      <c r="I82" s="37"/>
      <c r="J82" s="37"/>
      <c r="K82" s="37"/>
      <c r="L82" s="37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>
      <c r="A83" s="5"/>
      <c r="B83" s="5"/>
      <c r="C83" s="37"/>
      <c r="D83" s="54"/>
      <c r="E83" s="37"/>
      <c r="F83" s="37"/>
      <c r="G83" s="37"/>
      <c r="H83" s="37"/>
      <c r="I83" s="37"/>
      <c r="J83" s="37"/>
      <c r="K83" s="37"/>
      <c r="L83" s="37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>
      <c r="A84" s="5"/>
      <c r="B84" s="5"/>
      <c r="C84" s="37"/>
      <c r="D84" s="54"/>
      <c r="E84" s="37"/>
      <c r="F84" s="37"/>
      <c r="G84" s="37"/>
      <c r="H84" s="37"/>
      <c r="I84" s="37"/>
      <c r="J84" s="37"/>
      <c r="K84" s="37"/>
      <c r="L84" s="37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>
      <c r="A85" s="5"/>
      <c r="B85" s="5"/>
      <c r="C85" s="37"/>
      <c r="D85" s="54"/>
      <c r="E85" s="37"/>
      <c r="F85" s="37"/>
      <c r="G85" s="37"/>
      <c r="H85" s="37"/>
      <c r="I85" s="37"/>
      <c r="J85" s="37"/>
      <c r="K85" s="37"/>
      <c r="L85" s="37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>
      <c r="A86" s="5"/>
      <c r="B86" s="5"/>
      <c r="C86" s="37"/>
      <c r="D86" s="54"/>
      <c r="E86" s="37"/>
      <c r="F86" s="37"/>
      <c r="G86" s="37"/>
      <c r="H86" s="37"/>
      <c r="I86" s="37"/>
      <c r="J86" s="37"/>
      <c r="K86" s="37"/>
      <c r="L86" s="37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>
      <c r="A87" s="5"/>
      <c r="B87" s="5"/>
      <c r="C87" s="37"/>
      <c r="D87" s="54"/>
      <c r="E87" s="37"/>
      <c r="F87" s="37"/>
      <c r="G87" s="37"/>
      <c r="H87" s="37"/>
      <c r="I87" s="37"/>
      <c r="J87" s="37"/>
      <c r="K87" s="37"/>
      <c r="L87" s="37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>
      <c r="A88" s="5"/>
      <c r="B88" s="5"/>
      <c r="C88" s="37"/>
      <c r="D88" s="54"/>
      <c r="E88" s="37"/>
      <c r="F88" s="37"/>
      <c r="G88" s="37"/>
      <c r="H88" s="37"/>
      <c r="I88" s="37"/>
      <c r="J88" s="37"/>
      <c r="K88" s="37"/>
      <c r="L88" s="37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>
      <c r="A89" s="5"/>
      <c r="B89" s="5"/>
      <c r="C89" s="37"/>
      <c r="D89" s="54"/>
      <c r="E89" s="37"/>
      <c r="F89" s="37"/>
      <c r="G89" s="37"/>
      <c r="H89" s="37"/>
      <c r="I89" s="37"/>
      <c r="J89" s="37"/>
      <c r="K89" s="37"/>
      <c r="L89" s="37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>
      <c r="A90" s="5"/>
      <c r="B90" s="5"/>
      <c r="C90" s="37"/>
      <c r="D90" s="54"/>
      <c r="E90" s="37"/>
      <c r="F90" s="37"/>
      <c r="G90" s="37"/>
      <c r="H90" s="37"/>
      <c r="I90" s="37"/>
      <c r="J90" s="37"/>
      <c r="K90" s="37"/>
      <c r="L90" s="37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>
      <c r="A91" s="5"/>
      <c r="B91" s="5"/>
      <c r="C91" s="37"/>
      <c r="D91" s="54"/>
      <c r="E91" s="37"/>
      <c r="F91" s="37"/>
      <c r="G91" s="37"/>
      <c r="H91" s="37"/>
      <c r="I91" s="37"/>
      <c r="J91" s="37"/>
      <c r="K91" s="37"/>
      <c r="L91" s="37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>
      <c r="A92" s="5"/>
      <c r="B92" s="5"/>
      <c r="C92" s="37"/>
      <c r="D92" s="54"/>
      <c r="E92" s="37"/>
      <c r="F92" s="37"/>
      <c r="G92" s="37"/>
      <c r="H92" s="37"/>
      <c r="I92" s="37"/>
      <c r="J92" s="37"/>
      <c r="K92" s="37"/>
      <c r="L92" s="37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>
      <c r="A93" s="5"/>
      <c r="B93" s="5"/>
      <c r="C93" s="37"/>
      <c r="D93" s="54"/>
      <c r="E93" s="37"/>
      <c r="F93" s="37"/>
      <c r="G93" s="37"/>
      <c r="H93" s="37"/>
      <c r="I93" s="37"/>
      <c r="J93" s="37"/>
      <c r="K93" s="37"/>
      <c r="L93" s="3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>
      <c r="A94" s="5"/>
      <c r="B94" s="5"/>
      <c r="C94" s="37"/>
      <c r="D94" s="54"/>
      <c r="E94" s="37"/>
      <c r="F94" s="37"/>
      <c r="G94" s="37"/>
      <c r="H94" s="37"/>
      <c r="I94" s="37"/>
      <c r="J94" s="37"/>
      <c r="K94" s="37"/>
      <c r="L94" s="37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>
      <c r="A95" s="5"/>
      <c r="B95" s="5"/>
      <c r="C95" s="37"/>
      <c r="D95" s="54"/>
      <c r="E95" s="37"/>
      <c r="F95" s="37"/>
      <c r="G95" s="37"/>
      <c r="H95" s="37"/>
      <c r="I95" s="37"/>
      <c r="J95" s="37"/>
      <c r="K95" s="37"/>
      <c r="L95" s="37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>
      <c r="A96" s="5"/>
      <c r="B96" s="5"/>
      <c r="C96" s="37"/>
      <c r="D96" s="54"/>
      <c r="E96" s="37"/>
      <c r="F96" s="37"/>
      <c r="G96" s="37"/>
      <c r="H96" s="37"/>
      <c r="I96" s="37"/>
      <c r="J96" s="37"/>
      <c r="K96" s="37"/>
      <c r="L96" s="37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>
      <c r="A97" s="5"/>
      <c r="B97" s="5"/>
      <c r="C97" s="37"/>
      <c r="D97" s="54"/>
      <c r="E97" s="37"/>
      <c r="F97" s="37"/>
      <c r="G97" s="37"/>
      <c r="H97" s="37"/>
      <c r="I97" s="37"/>
      <c r="J97" s="37"/>
      <c r="K97" s="37"/>
      <c r="L97" s="37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>
      <c r="A98" s="5"/>
      <c r="B98" s="5"/>
      <c r="C98" s="37"/>
      <c r="D98" s="54"/>
      <c r="E98" s="37"/>
      <c r="F98" s="37"/>
      <c r="G98" s="37"/>
      <c r="H98" s="37"/>
      <c r="I98" s="37"/>
      <c r="J98" s="37"/>
      <c r="K98" s="37"/>
      <c r="L98" s="37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>
      <c r="A99" s="5"/>
      <c r="B99" s="5"/>
      <c r="C99" s="37"/>
      <c r="D99" s="54"/>
      <c r="E99" s="37"/>
      <c r="F99" s="37"/>
      <c r="G99" s="37"/>
      <c r="H99" s="37"/>
      <c r="I99" s="37"/>
      <c r="J99" s="37"/>
      <c r="K99" s="37"/>
      <c r="L99" s="37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>
      <c r="A100" s="5"/>
      <c r="B100" s="5"/>
      <c r="C100" s="37"/>
      <c r="D100" s="54"/>
      <c r="E100" s="37"/>
      <c r="F100" s="37"/>
      <c r="G100" s="37"/>
      <c r="H100" s="37"/>
      <c r="I100" s="37"/>
      <c r="J100" s="37"/>
      <c r="K100" s="37"/>
      <c r="L100" s="37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>
      <c r="A101" s="5"/>
      <c r="B101" s="5"/>
      <c r="C101" s="37"/>
      <c r="D101" s="54"/>
      <c r="E101" s="37"/>
      <c r="F101" s="37"/>
      <c r="G101" s="37"/>
      <c r="H101" s="37"/>
      <c r="I101" s="37"/>
      <c r="J101" s="37"/>
      <c r="K101" s="37"/>
      <c r="L101" s="37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>
      <c r="A102" s="5"/>
      <c r="B102" s="5"/>
      <c r="C102" s="37"/>
      <c r="D102" s="54"/>
      <c r="E102" s="37"/>
      <c r="F102" s="37"/>
      <c r="G102" s="37"/>
      <c r="H102" s="37"/>
      <c r="I102" s="37"/>
      <c r="J102" s="37"/>
      <c r="K102" s="37"/>
      <c r="L102" s="37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>
      <c r="A103" s="5"/>
      <c r="B103" s="5"/>
      <c r="C103" s="37"/>
      <c r="D103" s="54"/>
      <c r="E103" s="37"/>
      <c r="F103" s="37"/>
      <c r="G103" s="37"/>
      <c r="H103" s="37"/>
      <c r="I103" s="37"/>
      <c r="J103" s="37"/>
      <c r="K103" s="37"/>
      <c r="L103" s="37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>
      <c r="A104" s="5"/>
      <c r="B104" s="5"/>
      <c r="C104" s="37"/>
      <c r="D104" s="54"/>
      <c r="E104" s="37"/>
      <c r="F104" s="37"/>
      <c r="G104" s="37"/>
      <c r="H104" s="37"/>
      <c r="I104" s="37"/>
      <c r="J104" s="37"/>
      <c r="K104" s="37"/>
      <c r="L104" s="37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>
      <c r="A105" s="5"/>
      <c r="B105" s="5"/>
      <c r="C105" s="37"/>
      <c r="D105" s="54"/>
      <c r="E105" s="37"/>
      <c r="F105" s="37"/>
      <c r="G105" s="37"/>
      <c r="H105" s="37"/>
      <c r="I105" s="37"/>
      <c r="J105" s="37"/>
      <c r="K105" s="37"/>
      <c r="L105" s="37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>
      <c r="A106" s="5"/>
      <c r="B106" s="5"/>
      <c r="C106" s="37"/>
      <c r="D106" s="54"/>
      <c r="E106" s="37"/>
      <c r="F106" s="37"/>
      <c r="G106" s="37"/>
      <c r="H106" s="37"/>
      <c r="I106" s="37"/>
      <c r="J106" s="37"/>
      <c r="K106" s="37"/>
      <c r="L106" s="37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>
      <c r="A107" s="5"/>
      <c r="B107" s="5"/>
      <c r="C107" s="37"/>
      <c r="D107" s="54"/>
      <c r="E107" s="37"/>
      <c r="F107" s="37"/>
      <c r="G107" s="37"/>
      <c r="H107" s="37"/>
      <c r="I107" s="37"/>
      <c r="J107" s="37"/>
      <c r="K107" s="37"/>
      <c r="L107" s="37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>
      <c r="A108" s="5"/>
      <c r="B108" s="5"/>
      <c r="C108" s="37"/>
      <c r="D108" s="54"/>
      <c r="E108" s="37"/>
      <c r="F108" s="37"/>
      <c r="G108" s="37"/>
      <c r="H108" s="37"/>
      <c r="I108" s="37"/>
      <c r="J108" s="37"/>
      <c r="K108" s="37"/>
      <c r="L108" s="37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>
      <c r="A109" s="5"/>
      <c r="B109" s="5"/>
      <c r="C109" s="37"/>
      <c r="D109" s="54"/>
      <c r="E109" s="37"/>
      <c r="F109" s="37"/>
      <c r="G109" s="37"/>
      <c r="H109" s="37"/>
      <c r="I109" s="37"/>
      <c r="J109" s="37"/>
      <c r="K109" s="37"/>
      <c r="L109" s="37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>
      <c r="A110" s="5"/>
      <c r="B110" s="5"/>
      <c r="C110" s="37"/>
      <c r="D110" s="54"/>
      <c r="E110" s="37"/>
      <c r="F110" s="37"/>
      <c r="G110" s="37"/>
      <c r="H110" s="37"/>
      <c r="I110" s="37"/>
      <c r="J110" s="37"/>
      <c r="K110" s="37"/>
      <c r="L110" s="37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>
      <c r="A111" s="5"/>
      <c r="B111" s="5"/>
      <c r="C111" s="37"/>
      <c r="D111" s="54"/>
      <c r="E111" s="37"/>
      <c r="F111" s="37"/>
      <c r="G111" s="37"/>
      <c r="H111" s="37"/>
      <c r="I111" s="37"/>
      <c r="J111" s="37"/>
      <c r="K111" s="37"/>
      <c r="L111" s="37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>
      <c r="A112" s="5"/>
      <c r="B112" s="5"/>
      <c r="C112" s="37"/>
      <c r="D112" s="54"/>
      <c r="E112" s="37"/>
      <c r="F112" s="37"/>
      <c r="G112" s="37"/>
      <c r="H112" s="37"/>
      <c r="I112" s="37"/>
      <c r="J112" s="37"/>
      <c r="K112" s="37"/>
      <c r="L112" s="37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>
      <c r="A113" s="5"/>
      <c r="B113" s="5"/>
      <c r="C113" s="37"/>
      <c r="D113" s="54"/>
      <c r="E113" s="37"/>
      <c r="F113" s="37"/>
      <c r="G113" s="37"/>
      <c r="H113" s="37"/>
      <c r="I113" s="37"/>
      <c r="J113" s="37"/>
      <c r="K113" s="37"/>
      <c r="L113" s="37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>
      <c r="A114" s="5"/>
      <c r="B114" s="5"/>
      <c r="C114" s="37"/>
      <c r="D114" s="54"/>
      <c r="E114" s="37"/>
      <c r="F114" s="37"/>
      <c r="G114" s="37"/>
      <c r="H114" s="37"/>
      <c r="I114" s="37"/>
      <c r="J114" s="37"/>
      <c r="K114" s="37"/>
      <c r="L114" s="37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>
      <c r="A115" s="5"/>
      <c r="B115" s="5"/>
      <c r="C115" s="37"/>
      <c r="D115" s="54"/>
      <c r="E115" s="37"/>
      <c r="F115" s="37"/>
      <c r="G115" s="37"/>
      <c r="H115" s="37"/>
      <c r="I115" s="37"/>
      <c r="J115" s="37"/>
      <c r="K115" s="37"/>
      <c r="L115" s="37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>
      <c r="A116" s="5"/>
      <c r="B116" s="5"/>
      <c r="C116" s="37"/>
      <c r="D116" s="54"/>
      <c r="E116" s="37"/>
      <c r="F116" s="37"/>
      <c r="G116" s="37"/>
      <c r="H116" s="37"/>
      <c r="I116" s="37"/>
      <c r="J116" s="37"/>
      <c r="K116" s="37"/>
      <c r="L116" s="37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>
      <c r="A117" s="5"/>
      <c r="B117" s="5"/>
      <c r="C117" s="37"/>
      <c r="D117" s="54"/>
      <c r="E117" s="37"/>
      <c r="F117" s="37"/>
      <c r="G117" s="37"/>
      <c r="H117" s="37"/>
      <c r="I117" s="37"/>
      <c r="J117" s="37"/>
      <c r="K117" s="37"/>
      <c r="L117" s="37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>
      <c r="A118" s="5"/>
      <c r="B118" s="5"/>
      <c r="C118" s="37"/>
      <c r="D118" s="54"/>
      <c r="E118" s="37"/>
      <c r="F118" s="37"/>
      <c r="G118" s="37"/>
      <c r="H118" s="37"/>
      <c r="I118" s="37"/>
      <c r="J118" s="37"/>
      <c r="K118" s="37"/>
      <c r="L118" s="37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>
      <c r="A119" s="5"/>
      <c r="B119" s="5"/>
      <c r="C119" s="37"/>
      <c r="D119" s="54"/>
      <c r="E119" s="37"/>
      <c r="F119" s="37"/>
      <c r="G119" s="37"/>
      <c r="H119" s="37"/>
      <c r="I119" s="37"/>
      <c r="J119" s="37"/>
      <c r="K119" s="37"/>
      <c r="L119" s="37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>
      <c r="A120" s="5"/>
      <c r="B120" s="5"/>
      <c r="C120" s="37"/>
      <c r="D120" s="54"/>
      <c r="E120" s="37"/>
      <c r="F120" s="37"/>
      <c r="G120" s="37"/>
      <c r="H120" s="37"/>
      <c r="I120" s="37"/>
      <c r="J120" s="37"/>
      <c r="K120" s="37"/>
      <c r="L120" s="37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>
      <c r="A121" s="5"/>
      <c r="B121" s="5"/>
      <c r="C121" s="37"/>
      <c r="D121" s="54"/>
      <c r="E121" s="37"/>
      <c r="F121" s="37"/>
      <c r="G121" s="37"/>
      <c r="H121" s="37"/>
      <c r="I121" s="37"/>
      <c r="J121" s="37"/>
      <c r="K121" s="37"/>
      <c r="L121" s="37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>
      <c r="A122" s="5"/>
      <c r="B122" s="5"/>
      <c r="C122" s="37"/>
      <c r="D122" s="54"/>
      <c r="E122" s="37"/>
      <c r="F122" s="37"/>
      <c r="G122" s="37"/>
      <c r="H122" s="37"/>
      <c r="I122" s="37"/>
      <c r="J122" s="37"/>
      <c r="K122" s="37"/>
      <c r="L122" s="37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>
      <c r="A123" s="5"/>
      <c r="B123" s="5"/>
      <c r="C123" s="37"/>
      <c r="D123" s="54"/>
      <c r="E123" s="37"/>
      <c r="F123" s="37"/>
      <c r="G123" s="37"/>
      <c r="H123" s="37"/>
      <c r="I123" s="37"/>
      <c r="J123" s="37"/>
      <c r="K123" s="37"/>
      <c r="L123" s="37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>
      <c r="A124" s="5"/>
      <c r="B124" s="5"/>
      <c r="C124" s="37"/>
      <c r="D124" s="54"/>
      <c r="E124" s="37"/>
      <c r="F124" s="37"/>
      <c r="G124" s="37"/>
      <c r="H124" s="37"/>
      <c r="I124" s="37"/>
      <c r="J124" s="37"/>
      <c r="K124" s="37"/>
      <c r="L124" s="37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>
      <c r="A125" s="5"/>
      <c r="B125" s="5"/>
      <c r="C125" s="37"/>
      <c r="D125" s="54"/>
      <c r="E125" s="37"/>
      <c r="F125" s="37"/>
      <c r="G125" s="37"/>
      <c r="H125" s="37"/>
      <c r="I125" s="37"/>
      <c r="J125" s="37"/>
      <c r="K125" s="37"/>
      <c r="L125" s="37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>
      <c r="A126" s="5"/>
      <c r="B126" s="5"/>
      <c r="C126" s="37"/>
      <c r="D126" s="54"/>
      <c r="E126" s="37"/>
      <c r="F126" s="37"/>
      <c r="G126" s="37"/>
      <c r="H126" s="37"/>
      <c r="I126" s="37"/>
      <c r="J126" s="37"/>
      <c r="K126" s="37"/>
      <c r="L126" s="37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>
      <c r="A127" s="5"/>
      <c r="B127" s="5"/>
      <c r="C127" s="37"/>
      <c r="D127" s="54"/>
      <c r="E127" s="37"/>
      <c r="F127" s="37"/>
      <c r="G127" s="37"/>
      <c r="H127" s="37"/>
      <c r="I127" s="37"/>
      <c r="J127" s="37"/>
      <c r="K127" s="37"/>
      <c r="L127" s="37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>
      <c r="A128" s="5"/>
      <c r="B128" s="5"/>
      <c r="C128" s="37"/>
      <c r="D128" s="54"/>
      <c r="E128" s="37"/>
      <c r="F128" s="37"/>
      <c r="G128" s="37"/>
      <c r="H128" s="37"/>
      <c r="I128" s="37"/>
      <c r="J128" s="37"/>
      <c r="K128" s="37"/>
      <c r="L128" s="37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>
      <c r="A129" s="5"/>
      <c r="B129" s="5"/>
      <c r="C129" s="37"/>
      <c r="D129" s="54"/>
      <c r="E129" s="37"/>
      <c r="F129" s="37"/>
      <c r="G129" s="37"/>
      <c r="H129" s="37"/>
      <c r="I129" s="37"/>
      <c r="J129" s="37"/>
      <c r="K129" s="37"/>
      <c r="L129" s="37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>
      <c r="A130" s="5"/>
      <c r="B130" s="5"/>
      <c r="C130" s="37"/>
      <c r="D130" s="54"/>
      <c r="E130" s="37"/>
      <c r="F130" s="37"/>
      <c r="G130" s="37"/>
      <c r="H130" s="37"/>
      <c r="I130" s="37"/>
      <c r="J130" s="37"/>
      <c r="K130" s="37"/>
      <c r="L130" s="37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>
      <c r="A131" s="5"/>
      <c r="B131" s="5"/>
      <c r="C131" s="37"/>
      <c r="D131" s="54"/>
      <c r="E131" s="37"/>
      <c r="F131" s="37"/>
      <c r="G131" s="37"/>
      <c r="H131" s="37"/>
      <c r="I131" s="37"/>
      <c r="J131" s="37"/>
      <c r="K131" s="37"/>
      <c r="L131" s="37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>
      <c r="A132" s="5"/>
      <c r="B132" s="5"/>
      <c r="C132" s="37"/>
      <c r="D132" s="54"/>
      <c r="E132" s="37"/>
      <c r="F132" s="37"/>
      <c r="G132" s="37"/>
      <c r="H132" s="37"/>
      <c r="I132" s="37"/>
      <c r="J132" s="37"/>
      <c r="K132" s="37"/>
      <c r="L132" s="37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>
      <c r="A133" s="5"/>
      <c r="B133" s="5"/>
      <c r="C133" s="37"/>
      <c r="D133" s="54"/>
      <c r="E133" s="37"/>
      <c r="F133" s="37"/>
      <c r="G133" s="37"/>
      <c r="H133" s="37"/>
      <c r="I133" s="37"/>
      <c r="J133" s="37"/>
      <c r="K133" s="37"/>
      <c r="L133" s="37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>
      <c r="A134" s="5"/>
      <c r="B134" s="5"/>
      <c r="C134" s="37"/>
      <c r="D134" s="54"/>
      <c r="E134" s="37"/>
      <c r="F134" s="37"/>
      <c r="G134" s="37"/>
      <c r="H134" s="37"/>
      <c r="I134" s="37"/>
      <c r="J134" s="37"/>
      <c r="K134" s="37"/>
      <c r="L134" s="37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>
      <c r="A135" s="5"/>
      <c r="B135" s="5"/>
      <c r="C135" s="37"/>
      <c r="D135" s="54"/>
      <c r="E135" s="37"/>
      <c r="F135" s="37"/>
      <c r="G135" s="37"/>
      <c r="H135" s="37"/>
      <c r="I135" s="37"/>
      <c r="J135" s="37"/>
      <c r="K135" s="37"/>
      <c r="L135" s="37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>
      <c r="A136" s="5"/>
      <c r="B136" s="5"/>
      <c r="C136" s="37"/>
      <c r="D136" s="54"/>
      <c r="E136" s="37"/>
      <c r="F136" s="37"/>
      <c r="G136" s="37"/>
      <c r="H136" s="37"/>
      <c r="I136" s="37"/>
      <c r="J136" s="37"/>
      <c r="K136" s="37"/>
      <c r="L136" s="37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>
      <c r="A137" s="5"/>
      <c r="B137" s="5"/>
      <c r="C137" s="37"/>
      <c r="D137" s="54"/>
      <c r="E137" s="37"/>
      <c r="F137" s="37"/>
      <c r="G137" s="37"/>
      <c r="H137" s="37"/>
      <c r="I137" s="37"/>
      <c r="J137" s="37"/>
      <c r="K137" s="37"/>
      <c r="L137" s="37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>
      <c r="A138" s="5"/>
      <c r="B138" s="5"/>
      <c r="C138" s="37"/>
      <c r="D138" s="54"/>
      <c r="E138" s="37"/>
      <c r="F138" s="37"/>
      <c r="G138" s="37"/>
      <c r="H138" s="37"/>
      <c r="I138" s="37"/>
      <c r="J138" s="37"/>
      <c r="K138" s="37"/>
      <c r="L138" s="37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>
      <c r="A139" s="5"/>
      <c r="B139" s="5"/>
      <c r="C139" s="37"/>
      <c r="D139" s="54"/>
      <c r="E139" s="37"/>
      <c r="F139" s="37"/>
      <c r="G139" s="37"/>
      <c r="H139" s="37"/>
      <c r="I139" s="37"/>
      <c r="J139" s="37"/>
      <c r="K139" s="37"/>
      <c r="L139" s="37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>
      <c r="A140" s="5"/>
      <c r="B140" s="5"/>
      <c r="C140" s="37"/>
      <c r="D140" s="54"/>
      <c r="E140" s="37"/>
      <c r="F140" s="37"/>
      <c r="G140" s="37"/>
      <c r="H140" s="37"/>
      <c r="I140" s="37"/>
      <c r="J140" s="37"/>
      <c r="K140" s="37"/>
      <c r="L140" s="37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>
      <c r="A141" s="5"/>
      <c r="B141" s="5"/>
      <c r="C141" s="37"/>
      <c r="D141" s="54"/>
      <c r="E141" s="37"/>
      <c r="F141" s="37"/>
      <c r="G141" s="37"/>
      <c r="H141" s="37"/>
      <c r="I141" s="37"/>
      <c r="J141" s="37"/>
      <c r="K141" s="37"/>
      <c r="L141" s="37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>
      <c r="A142" s="5"/>
      <c r="B142" s="5"/>
      <c r="C142" s="37"/>
      <c r="D142" s="54"/>
      <c r="E142" s="37"/>
      <c r="F142" s="37"/>
      <c r="G142" s="37"/>
      <c r="H142" s="37"/>
      <c r="I142" s="37"/>
      <c r="J142" s="37"/>
      <c r="K142" s="37"/>
      <c r="L142" s="37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>
      <c r="A143" s="5"/>
      <c r="B143" s="5"/>
      <c r="C143" s="37"/>
      <c r="D143" s="54"/>
      <c r="E143" s="37"/>
      <c r="F143" s="37"/>
      <c r="G143" s="37"/>
      <c r="H143" s="37"/>
      <c r="I143" s="37"/>
      <c r="J143" s="37"/>
      <c r="K143" s="37"/>
      <c r="L143" s="37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>
      <c r="A144" s="5"/>
      <c r="B144" s="5"/>
      <c r="C144" s="37"/>
      <c r="D144" s="54"/>
      <c r="E144" s="37"/>
      <c r="F144" s="37"/>
      <c r="G144" s="37"/>
      <c r="H144" s="37"/>
      <c r="I144" s="37"/>
      <c r="J144" s="37"/>
      <c r="K144" s="37"/>
      <c r="L144" s="37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>
      <c r="A145" s="5"/>
      <c r="B145" s="5"/>
      <c r="C145" s="37"/>
      <c r="D145" s="54"/>
      <c r="E145" s="37"/>
      <c r="F145" s="37"/>
      <c r="G145" s="37"/>
      <c r="H145" s="37"/>
      <c r="I145" s="37"/>
      <c r="J145" s="37"/>
      <c r="K145" s="37"/>
      <c r="L145" s="37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>
      <c r="A146" s="5"/>
      <c r="B146" s="5"/>
      <c r="C146" s="37"/>
      <c r="D146" s="54"/>
      <c r="E146" s="37"/>
      <c r="F146" s="37"/>
      <c r="G146" s="37"/>
      <c r="H146" s="37"/>
      <c r="I146" s="37"/>
      <c r="J146" s="37"/>
      <c r="K146" s="37"/>
      <c r="L146" s="37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>
      <c r="A147" s="5"/>
      <c r="B147" s="5"/>
      <c r="C147" s="37"/>
      <c r="D147" s="54"/>
      <c r="E147" s="37"/>
      <c r="F147" s="37"/>
      <c r="G147" s="37"/>
      <c r="H147" s="37"/>
      <c r="I147" s="37"/>
      <c r="J147" s="37"/>
      <c r="K147" s="37"/>
      <c r="L147" s="37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>
      <c r="A148" s="5"/>
      <c r="B148" s="5"/>
      <c r="C148" s="37"/>
      <c r="D148" s="54"/>
      <c r="E148" s="37"/>
      <c r="F148" s="37"/>
      <c r="G148" s="37"/>
      <c r="H148" s="37"/>
      <c r="I148" s="37"/>
      <c r="J148" s="37"/>
      <c r="K148" s="37"/>
      <c r="L148" s="37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>
      <c r="A149" s="5"/>
      <c r="B149" s="5"/>
      <c r="C149" s="37"/>
      <c r="D149" s="54"/>
      <c r="E149" s="37"/>
      <c r="F149" s="37"/>
      <c r="G149" s="37"/>
      <c r="H149" s="37"/>
      <c r="I149" s="37"/>
      <c r="J149" s="37"/>
      <c r="K149" s="37"/>
      <c r="L149" s="37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>
      <c r="A150" s="5"/>
      <c r="B150" s="5"/>
      <c r="C150" s="37"/>
      <c r="D150" s="54"/>
      <c r="E150" s="37"/>
      <c r="F150" s="37"/>
      <c r="G150" s="37"/>
      <c r="H150" s="37"/>
      <c r="I150" s="37"/>
      <c r="J150" s="37"/>
      <c r="K150" s="37"/>
      <c r="L150" s="37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>
      <c r="A151" s="5"/>
      <c r="B151" s="5"/>
      <c r="C151" s="37"/>
      <c r="D151" s="54"/>
      <c r="E151" s="37"/>
      <c r="F151" s="37"/>
      <c r="G151" s="37"/>
      <c r="H151" s="37"/>
      <c r="I151" s="37"/>
      <c r="J151" s="37"/>
      <c r="K151" s="37"/>
      <c r="L151" s="37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>
      <c r="A152" s="5"/>
      <c r="B152" s="5"/>
      <c r="C152" s="37"/>
      <c r="D152" s="54"/>
      <c r="E152" s="37"/>
      <c r="F152" s="37"/>
      <c r="G152" s="37"/>
      <c r="H152" s="37"/>
      <c r="I152" s="37"/>
      <c r="J152" s="37"/>
      <c r="K152" s="37"/>
      <c r="L152" s="37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>
      <c r="A153" s="5"/>
      <c r="B153" s="5"/>
      <c r="C153" s="37"/>
      <c r="D153" s="54"/>
      <c r="E153" s="37"/>
      <c r="F153" s="37"/>
      <c r="G153" s="37"/>
      <c r="H153" s="37"/>
      <c r="I153" s="37"/>
      <c r="J153" s="37"/>
      <c r="K153" s="37"/>
      <c r="L153" s="37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>
      <c r="A154" s="5"/>
      <c r="B154" s="5"/>
      <c r="C154" s="37"/>
      <c r="D154" s="54"/>
      <c r="E154" s="37"/>
      <c r="F154" s="37"/>
      <c r="G154" s="37"/>
      <c r="H154" s="37"/>
      <c r="I154" s="37"/>
      <c r="J154" s="37"/>
      <c r="K154" s="37"/>
      <c r="L154" s="37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>
      <c r="A155" s="5"/>
      <c r="B155" s="5"/>
      <c r="C155" s="37"/>
      <c r="D155" s="54"/>
      <c r="E155" s="37"/>
      <c r="F155" s="37"/>
      <c r="G155" s="37"/>
      <c r="H155" s="37"/>
      <c r="I155" s="37"/>
      <c r="J155" s="37"/>
      <c r="K155" s="37"/>
      <c r="L155" s="37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>
      <c r="A156" s="5"/>
      <c r="B156" s="5"/>
      <c r="C156" s="37"/>
      <c r="D156" s="54"/>
      <c r="E156" s="37"/>
      <c r="F156" s="37"/>
      <c r="G156" s="37"/>
      <c r="H156" s="37"/>
      <c r="I156" s="37"/>
      <c r="J156" s="37"/>
      <c r="K156" s="37"/>
      <c r="L156" s="37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>
      <c r="A157" s="5"/>
      <c r="B157" s="5"/>
      <c r="C157" s="37"/>
      <c r="D157" s="54"/>
      <c r="E157" s="37"/>
      <c r="F157" s="37"/>
      <c r="G157" s="37"/>
      <c r="H157" s="37"/>
      <c r="I157" s="37"/>
      <c r="J157" s="37"/>
      <c r="K157" s="37"/>
      <c r="L157" s="37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>
      <c r="A158" s="5"/>
      <c r="B158" s="5"/>
      <c r="C158" s="37"/>
      <c r="D158" s="54"/>
      <c r="E158" s="37"/>
      <c r="F158" s="37"/>
      <c r="G158" s="37"/>
      <c r="H158" s="37"/>
      <c r="I158" s="37"/>
      <c r="J158" s="37"/>
      <c r="K158" s="37"/>
      <c r="L158" s="37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>
      <c r="A159" s="5"/>
      <c r="B159" s="5"/>
      <c r="C159" s="37"/>
      <c r="D159" s="54"/>
      <c r="E159" s="37"/>
      <c r="F159" s="37"/>
      <c r="G159" s="37"/>
      <c r="H159" s="37"/>
      <c r="I159" s="37"/>
      <c r="J159" s="37"/>
      <c r="K159" s="37"/>
      <c r="L159" s="37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>
      <c r="A160" s="5"/>
      <c r="B160" s="5"/>
      <c r="C160" s="37"/>
      <c r="D160" s="54"/>
      <c r="E160" s="37"/>
      <c r="F160" s="37"/>
      <c r="G160" s="37"/>
      <c r="H160" s="37"/>
      <c r="I160" s="37"/>
      <c r="J160" s="37"/>
      <c r="K160" s="37"/>
      <c r="L160" s="37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>
      <c r="A161" s="5"/>
      <c r="B161" s="5"/>
      <c r="C161" s="37"/>
      <c r="D161" s="54"/>
      <c r="E161" s="37"/>
      <c r="F161" s="37"/>
      <c r="G161" s="37"/>
      <c r="H161" s="37"/>
      <c r="I161" s="37"/>
      <c r="J161" s="37"/>
      <c r="K161" s="37"/>
      <c r="L161" s="37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>
      <c r="A162" s="5"/>
      <c r="B162" s="5"/>
      <c r="C162" s="37"/>
      <c r="D162" s="54"/>
      <c r="E162" s="37"/>
      <c r="F162" s="37"/>
      <c r="G162" s="37"/>
      <c r="H162" s="37"/>
      <c r="I162" s="37"/>
      <c r="J162" s="37"/>
      <c r="K162" s="37"/>
      <c r="L162" s="37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>
      <c r="A163" s="5"/>
      <c r="B163" s="5"/>
      <c r="C163" s="37"/>
      <c r="D163" s="54"/>
      <c r="E163" s="37"/>
      <c r="F163" s="37"/>
      <c r="G163" s="37"/>
      <c r="H163" s="37"/>
      <c r="I163" s="37"/>
      <c r="J163" s="37"/>
      <c r="K163" s="37"/>
      <c r="L163" s="37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>
      <c r="A164" s="5"/>
      <c r="B164" s="5"/>
      <c r="C164" s="37"/>
      <c r="D164" s="54"/>
      <c r="E164" s="37"/>
      <c r="F164" s="37"/>
      <c r="G164" s="37"/>
      <c r="H164" s="37"/>
      <c r="I164" s="37"/>
      <c r="J164" s="37"/>
      <c r="K164" s="37"/>
      <c r="L164" s="37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>
      <c r="A165" s="5"/>
      <c r="B165" s="5"/>
      <c r="C165" s="37"/>
      <c r="D165" s="54"/>
      <c r="E165" s="37"/>
      <c r="F165" s="37"/>
      <c r="G165" s="37"/>
      <c r="H165" s="37"/>
      <c r="I165" s="37"/>
      <c r="J165" s="37"/>
      <c r="K165" s="37"/>
      <c r="L165" s="37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>
      <c r="A166" s="5"/>
      <c r="B166" s="5"/>
      <c r="C166" s="37"/>
      <c r="D166" s="54"/>
      <c r="E166" s="37"/>
      <c r="F166" s="37"/>
      <c r="G166" s="37"/>
      <c r="H166" s="37"/>
      <c r="I166" s="37"/>
      <c r="J166" s="37"/>
      <c r="K166" s="37"/>
      <c r="L166" s="37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>
      <c r="A167" s="5"/>
      <c r="B167" s="5"/>
      <c r="C167" s="37"/>
      <c r="D167" s="54"/>
      <c r="E167" s="37"/>
      <c r="F167" s="37"/>
      <c r="G167" s="37"/>
      <c r="H167" s="37"/>
      <c r="I167" s="37"/>
      <c r="J167" s="37"/>
      <c r="K167" s="37"/>
      <c r="L167" s="37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>
      <c r="A168" s="5"/>
      <c r="B168" s="5"/>
      <c r="C168" s="37"/>
      <c r="D168" s="54"/>
      <c r="E168" s="37"/>
      <c r="F168" s="37"/>
      <c r="G168" s="37"/>
      <c r="H168" s="37"/>
      <c r="I168" s="37"/>
      <c r="J168" s="37"/>
      <c r="K168" s="37"/>
      <c r="L168" s="37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>
      <c r="A169" s="5"/>
      <c r="B169" s="5"/>
      <c r="C169" s="37"/>
      <c r="D169" s="54"/>
      <c r="E169" s="37"/>
      <c r="F169" s="37"/>
      <c r="G169" s="37"/>
      <c r="H169" s="37"/>
      <c r="I169" s="37"/>
      <c r="J169" s="37"/>
      <c r="K169" s="37"/>
      <c r="L169" s="37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>
      <c r="A170" s="5"/>
      <c r="B170" s="5"/>
      <c r="C170" s="37"/>
      <c r="D170" s="54"/>
      <c r="E170" s="37"/>
      <c r="F170" s="37"/>
      <c r="G170" s="37"/>
      <c r="H170" s="37"/>
      <c r="I170" s="37"/>
      <c r="J170" s="37"/>
      <c r="K170" s="37"/>
      <c r="L170" s="37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>
      <c r="A171" s="5"/>
      <c r="B171" s="5"/>
      <c r="C171" s="37"/>
      <c r="D171" s="54"/>
      <c r="E171" s="37"/>
      <c r="F171" s="37"/>
      <c r="G171" s="37"/>
      <c r="H171" s="37"/>
      <c r="I171" s="37"/>
      <c r="J171" s="37"/>
      <c r="K171" s="37"/>
      <c r="L171" s="37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>
      <c r="A172" s="5"/>
      <c r="B172" s="5"/>
      <c r="C172" s="37"/>
      <c r="D172" s="54"/>
      <c r="E172" s="37"/>
      <c r="F172" s="37"/>
      <c r="G172" s="37"/>
      <c r="H172" s="37"/>
      <c r="I172" s="37"/>
      <c r="J172" s="37"/>
      <c r="K172" s="37"/>
      <c r="L172" s="37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>
      <c r="A173" s="5"/>
      <c r="B173" s="5"/>
      <c r="C173" s="37"/>
      <c r="D173" s="54"/>
      <c r="E173" s="37"/>
      <c r="F173" s="37"/>
      <c r="G173" s="37"/>
      <c r="H173" s="37"/>
      <c r="I173" s="37"/>
      <c r="J173" s="37"/>
      <c r="K173" s="37"/>
      <c r="L173" s="37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>
      <c r="A174" s="5"/>
      <c r="B174" s="5"/>
      <c r="C174" s="37"/>
      <c r="D174" s="54"/>
      <c r="E174" s="37"/>
      <c r="F174" s="37"/>
      <c r="G174" s="37"/>
      <c r="H174" s="37"/>
      <c r="I174" s="37"/>
      <c r="J174" s="37"/>
      <c r="K174" s="37"/>
      <c r="L174" s="37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>
      <c r="A175" s="5"/>
      <c r="B175" s="5"/>
      <c r="C175" s="37"/>
      <c r="D175" s="54"/>
      <c r="E175" s="37"/>
      <c r="F175" s="37"/>
      <c r="G175" s="37"/>
      <c r="H175" s="37"/>
      <c r="I175" s="37"/>
      <c r="J175" s="37"/>
      <c r="K175" s="37"/>
      <c r="L175" s="37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>
      <c r="A176" s="5"/>
      <c r="B176" s="5"/>
      <c r="C176" s="37"/>
      <c r="D176" s="54"/>
      <c r="E176" s="37"/>
      <c r="F176" s="37"/>
      <c r="G176" s="37"/>
      <c r="H176" s="37"/>
      <c r="I176" s="37"/>
      <c r="J176" s="37"/>
      <c r="K176" s="37"/>
      <c r="L176" s="37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>
      <c r="A177" s="5"/>
      <c r="B177" s="5"/>
      <c r="C177" s="37"/>
      <c r="D177" s="54"/>
      <c r="E177" s="37"/>
      <c r="F177" s="37"/>
      <c r="G177" s="37"/>
      <c r="H177" s="37"/>
      <c r="I177" s="37"/>
      <c r="J177" s="37"/>
      <c r="K177" s="37"/>
      <c r="L177" s="37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>
      <c r="A178" s="5"/>
      <c r="B178" s="5"/>
      <c r="C178" s="37"/>
      <c r="D178" s="54"/>
      <c r="E178" s="37"/>
      <c r="F178" s="37"/>
      <c r="G178" s="37"/>
      <c r="H178" s="37"/>
      <c r="I178" s="37"/>
      <c r="J178" s="37"/>
      <c r="K178" s="37"/>
      <c r="L178" s="37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>
      <c r="A179" s="5"/>
      <c r="B179" s="5"/>
      <c r="C179" s="37"/>
      <c r="D179" s="54"/>
      <c r="E179" s="37"/>
      <c r="F179" s="37"/>
      <c r="G179" s="37"/>
      <c r="H179" s="37"/>
      <c r="I179" s="37"/>
      <c r="J179" s="37"/>
      <c r="K179" s="37"/>
      <c r="L179" s="37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>
      <c r="A180" s="5"/>
      <c r="B180" s="5"/>
      <c r="C180" s="37"/>
      <c r="D180" s="54"/>
      <c r="E180" s="37"/>
      <c r="F180" s="37"/>
      <c r="G180" s="37"/>
      <c r="H180" s="37"/>
      <c r="I180" s="37"/>
      <c r="J180" s="37"/>
      <c r="K180" s="37"/>
      <c r="L180" s="37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>
      <c r="A181" s="5"/>
      <c r="B181" s="5"/>
      <c r="C181" s="37"/>
      <c r="D181" s="54"/>
      <c r="E181" s="37"/>
      <c r="F181" s="37"/>
      <c r="G181" s="37"/>
      <c r="H181" s="37"/>
      <c r="I181" s="37"/>
      <c r="J181" s="37"/>
      <c r="K181" s="37"/>
      <c r="L181" s="37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>
      <c r="A182" s="5"/>
      <c r="B182" s="5"/>
      <c r="C182" s="37"/>
      <c r="D182" s="54"/>
      <c r="E182" s="37"/>
      <c r="F182" s="37"/>
      <c r="G182" s="37"/>
      <c r="H182" s="37"/>
      <c r="I182" s="37"/>
      <c r="J182" s="37"/>
      <c r="K182" s="37"/>
      <c r="L182" s="37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>
      <c r="A183" s="5"/>
      <c r="B183" s="5"/>
      <c r="C183" s="37"/>
      <c r="D183" s="54"/>
      <c r="E183" s="37"/>
      <c r="F183" s="37"/>
      <c r="G183" s="37"/>
      <c r="H183" s="37"/>
      <c r="I183" s="37"/>
      <c r="J183" s="37"/>
      <c r="K183" s="37"/>
      <c r="L183" s="37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>
      <c r="A184" s="5"/>
      <c r="B184" s="5"/>
      <c r="C184" s="37"/>
      <c r="D184" s="54"/>
      <c r="E184" s="37"/>
      <c r="F184" s="37"/>
      <c r="G184" s="37"/>
      <c r="H184" s="37"/>
      <c r="I184" s="37"/>
      <c r="J184" s="37"/>
      <c r="K184" s="37"/>
      <c r="L184" s="37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>
      <c r="A185" s="5"/>
      <c r="B185" s="5"/>
      <c r="C185" s="37"/>
      <c r="D185" s="54"/>
      <c r="E185" s="37"/>
      <c r="F185" s="37"/>
      <c r="G185" s="37"/>
      <c r="H185" s="37"/>
      <c r="I185" s="37"/>
      <c r="J185" s="37"/>
      <c r="K185" s="37"/>
      <c r="L185" s="37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>
      <c r="A186" s="5"/>
      <c r="B186" s="5"/>
      <c r="C186" s="37"/>
      <c r="D186" s="54"/>
      <c r="E186" s="37"/>
      <c r="F186" s="37"/>
      <c r="G186" s="37"/>
      <c r="H186" s="37"/>
      <c r="I186" s="37"/>
      <c r="J186" s="37"/>
      <c r="K186" s="37"/>
      <c r="L186" s="37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>
      <c r="A187" s="5"/>
      <c r="B187" s="5"/>
      <c r="C187" s="37"/>
      <c r="D187" s="54"/>
      <c r="E187" s="37"/>
      <c r="F187" s="37"/>
      <c r="G187" s="37"/>
      <c r="H187" s="37"/>
      <c r="I187" s="37"/>
      <c r="J187" s="37"/>
      <c r="K187" s="37"/>
      <c r="L187" s="37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>
      <c r="A188" s="5"/>
      <c r="B188" s="5"/>
      <c r="C188" s="37"/>
      <c r="D188" s="54"/>
      <c r="E188" s="37"/>
      <c r="F188" s="37"/>
      <c r="G188" s="37"/>
      <c r="H188" s="37"/>
      <c r="I188" s="37"/>
      <c r="J188" s="37"/>
      <c r="K188" s="37"/>
      <c r="L188" s="37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>
      <c r="A189" s="5"/>
      <c r="B189" s="5"/>
      <c r="C189" s="37"/>
      <c r="D189" s="54"/>
      <c r="E189" s="37"/>
      <c r="F189" s="37"/>
      <c r="G189" s="37"/>
      <c r="H189" s="37"/>
      <c r="I189" s="37"/>
      <c r="J189" s="37"/>
      <c r="K189" s="37"/>
      <c r="L189" s="37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>
      <c r="A190" s="5"/>
      <c r="B190" s="5"/>
      <c r="C190" s="37"/>
      <c r="D190" s="54"/>
      <c r="E190" s="37"/>
      <c r="F190" s="37"/>
      <c r="G190" s="37"/>
      <c r="H190" s="37"/>
      <c r="I190" s="37"/>
      <c r="J190" s="37"/>
      <c r="K190" s="37"/>
      <c r="L190" s="37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>
      <c r="A191" s="5"/>
      <c r="B191" s="5"/>
      <c r="C191" s="37"/>
      <c r="D191" s="54"/>
      <c r="E191" s="37"/>
      <c r="F191" s="37"/>
      <c r="G191" s="37"/>
      <c r="H191" s="37"/>
      <c r="I191" s="37"/>
      <c r="J191" s="37"/>
      <c r="K191" s="37"/>
      <c r="L191" s="37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>
      <c r="A192" s="5"/>
      <c r="B192" s="5"/>
      <c r="C192" s="37"/>
      <c r="D192" s="54"/>
      <c r="E192" s="37"/>
      <c r="F192" s="37"/>
      <c r="G192" s="37"/>
      <c r="H192" s="37"/>
      <c r="I192" s="37"/>
      <c r="J192" s="37"/>
      <c r="K192" s="37"/>
      <c r="L192" s="37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>
      <c r="A193" s="5"/>
      <c r="B193" s="5"/>
      <c r="C193" s="37"/>
      <c r="D193" s="54"/>
      <c r="E193" s="37"/>
      <c r="F193" s="37"/>
      <c r="G193" s="37"/>
      <c r="H193" s="37"/>
      <c r="I193" s="37"/>
      <c r="J193" s="37"/>
      <c r="K193" s="37"/>
      <c r="L193" s="37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>
      <c r="A194" s="5"/>
      <c r="B194" s="5"/>
      <c r="C194" s="37"/>
      <c r="D194" s="54"/>
      <c r="E194" s="37"/>
      <c r="F194" s="37"/>
      <c r="G194" s="37"/>
      <c r="H194" s="37"/>
      <c r="I194" s="37"/>
      <c r="J194" s="37"/>
      <c r="K194" s="37"/>
      <c r="L194" s="37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>
      <c r="A195" s="5"/>
      <c r="B195" s="5"/>
      <c r="C195" s="37"/>
      <c r="D195" s="54"/>
      <c r="E195" s="37"/>
      <c r="F195" s="37"/>
      <c r="G195" s="37"/>
      <c r="H195" s="37"/>
      <c r="I195" s="37"/>
      <c r="J195" s="37"/>
      <c r="K195" s="37"/>
      <c r="L195" s="37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>
      <c r="A196" s="5"/>
      <c r="B196" s="5"/>
      <c r="C196" s="37"/>
      <c r="D196" s="54"/>
      <c r="E196" s="37"/>
      <c r="F196" s="37"/>
      <c r="G196" s="37"/>
      <c r="H196" s="37"/>
      <c r="I196" s="37"/>
      <c r="J196" s="37"/>
      <c r="K196" s="37"/>
      <c r="L196" s="37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>
      <c r="A197" s="5"/>
      <c r="B197" s="5"/>
      <c r="C197" s="37"/>
      <c r="D197" s="54"/>
      <c r="E197" s="37"/>
      <c r="F197" s="37"/>
      <c r="G197" s="37"/>
      <c r="H197" s="37"/>
      <c r="I197" s="37"/>
      <c r="J197" s="37"/>
      <c r="K197" s="37"/>
      <c r="L197" s="37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>
      <c r="A198" s="5"/>
      <c r="B198" s="5"/>
      <c r="C198" s="37"/>
      <c r="D198" s="54"/>
      <c r="E198" s="37"/>
      <c r="F198" s="37"/>
      <c r="G198" s="37"/>
      <c r="H198" s="37"/>
      <c r="I198" s="37"/>
      <c r="J198" s="37"/>
      <c r="K198" s="37"/>
      <c r="L198" s="37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>
      <c r="A199" s="5"/>
      <c r="B199" s="5"/>
      <c r="C199" s="37"/>
      <c r="D199" s="54"/>
      <c r="E199" s="37"/>
      <c r="F199" s="37"/>
      <c r="G199" s="37"/>
      <c r="H199" s="37"/>
      <c r="I199" s="37"/>
      <c r="J199" s="37"/>
      <c r="K199" s="37"/>
      <c r="L199" s="37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>
      <c r="A200" s="5"/>
      <c r="B200" s="5"/>
      <c r="C200" s="37"/>
      <c r="D200" s="54"/>
      <c r="E200" s="37"/>
      <c r="F200" s="37"/>
      <c r="G200" s="37"/>
      <c r="H200" s="37"/>
      <c r="I200" s="37"/>
      <c r="J200" s="37"/>
      <c r="K200" s="37"/>
      <c r="L200" s="37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>
      <c r="A201" s="5"/>
      <c r="B201" s="5"/>
      <c r="C201" s="37"/>
      <c r="D201" s="54"/>
      <c r="E201" s="37"/>
      <c r="F201" s="37"/>
      <c r="G201" s="37"/>
      <c r="H201" s="37"/>
      <c r="I201" s="37"/>
      <c r="J201" s="37"/>
      <c r="K201" s="37"/>
      <c r="L201" s="37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>
      <c r="A202" s="5"/>
      <c r="B202" s="5"/>
      <c r="C202" s="37"/>
      <c r="D202" s="54"/>
      <c r="E202" s="37"/>
      <c r="F202" s="37"/>
      <c r="G202" s="37"/>
      <c r="H202" s="37"/>
      <c r="I202" s="37"/>
      <c r="J202" s="37"/>
      <c r="K202" s="37"/>
      <c r="L202" s="37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>
      <c r="A203" s="5"/>
      <c r="B203" s="5"/>
      <c r="C203" s="37"/>
      <c r="D203" s="54"/>
      <c r="E203" s="37"/>
      <c r="F203" s="37"/>
      <c r="G203" s="37"/>
      <c r="H203" s="37"/>
      <c r="I203" s="37"/>
      <c r="J203" s="37"/>
      <c r="K203" s="37"/>
      <c r="L203" s="37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>
      <c r="A204" s="5"/>
      <c r="B204" s="5"/>
      <c r="C204" s="37"/>
      <c r="D204" s="54"/>
      <c r="E204" s="37"/>
      <c r="F204" s="37"/>
      <c r="G204" s="37"/>
      <c r="H204" s="37"/>
      <c r="I204" s="37"/>
      <c r="J204" s="37"/>
      <c r="K204" s="37"/>
      <c r="L204" s="37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>
      <c r="A205" s="5"/>
      <c r="B205" s="5"/>
      <c r="C205" s="37"/>
      <c r="D205" s="54"/>
      <c r="E205" s="37"/>
      <c r="F205" s="37"/>
      <c r="G205" s="37"/>
      <c r="H205" s="37"/>
      <c r="I205" s="37"/>
      <c r="J205" s="37"/>
      <c r="K205" s="37"/>
      <c r="L205" s="37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>
      <c r="A206" s="5"/>
      <c r="B206" s="5"/>
      <c r="C206" s="37"/>
      <c r="D206" s="54"/>
      <c r="E206" s="37"/>
      <c r="F206" s="37"/>
      <c r="G206" s="37"/>
      <c r="H206" s="37"/>
      <c r="I206" s="37"/>
      <c r="J206" s="37"/>
      <c r="K206" s="37"/>
      <c r="L206" s="37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>
      <c r="A207" s="5"/>
      <c r="B207" s="5"/>
      <c r="C207" s="37"/>
      <c r="D207" s="54"/>
      <c r="E207" s="37"/>
      <c r="F207" s="37"/>
      <c r="G207" s="37"/>
      <c r="H207" s="37"/>
      <c r="I207" s="37"/>
      <c r="J207" s="37"/>
      <c r="K207" s="37"/>
      <c r="L207" s="37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>
      <c r="A208" s="5"/>
      <c r="B208" s="5"/>
      <c r="C208" s="37"/>
      <c r="D208" s="54"/>
      <c r="E208" s="37"/>
      <c r="F208" s="37"/>
      <c r="G208" s="37"/>
      <c r="H208" s="37"/>
      <c r="I208" s="37"/>
      <c r="J208" s="37"/>
      <c r="K208" s="37"/>
      <c r="L208" s="37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>
      <c r="A209" s="5"/>
      <c r="B209" s="5"/>
      <c r="C209" s="37"/>
      <c r="D209" s="54"/>
      <c r="E209" s="37"/>
      <c r="F209" s="37"/>
      <c r="G209" s="37"/>
      <c r="H209" s="37"/>
      <c r="I209" s="37"/>
      <c r="J209" s="37"/>
      <c r="K209" s="37"/>
      <c r="L209" s="37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>
      <c r="A210" s="5"/>
      <c r="B210" s="5"/>
      <c r="C210" s="37"/>
      <c r="D210" s="54"/>
      <c r="E210" s="37"/>
      <c r="F210" s="37"/>
      <c r="G210" s="37"/>
      <c r="H210" s="37"/>
      <c r="I210" s="37"/>
      <c r="J210" s="37"/>
      <c r="K210" s="37"/>
      <c r="L210" s="37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>
      <c r="A211" s="5"/>
      <c r="B211" s="5"/>
      <c r="C211" s="37"/>
      <c r="D211" s="54"/>
      <c r="E211" s="37"/>
      <c r="F211" s="37"/>
      <c r="G211" s="37"/>
      <c r="H211" s="37"/>
      <c r="I211" s="37"/>
      <c r="J211" s="37"/>
      <c r="K211" s="37"/>
      <c r="L211" s="37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>
      <c r="A212" s="5"/>
      <c r="B212" s="5"/>
      <c r="C212" s="37"/>
      <c r="D212" s="54"/>
      <c r="E212" s="37"/>
      <c r="F212" s="37"/>
      <c r="G212" s="37"/>
      <c r="H212" s="37"/>
      <c r="I212" s="37"/>
      <c r="J212" s="37"/>
      <c r="K212" s="37"/>
      <c r="L212" s="37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>
      <c r="A213" s="5"/>
      <c r="B213" s="5"/>
      <c r="C213" s="37"/>
      <c r="D213" s="54"/>
      <c r="E213" s="37"/>
      <c r="F213" s="37"/>
      <c r="G213" s="37"/>
      <c r="H213" s="37"/>
      <c r="I213" s="37"/>
      <c r="J213" s="37"/>
      <c r="K213" s="37"/>
      <c r="L213" s="37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>
      <c r="A214" s="5"/>
      <c r="B214" s="5"/>
      <c r="C214" s="37"/>
      <c r="D214" s="54"/>
      <c r="E214" s="37"/>
      <c r="F214" s="37"/>
      <c r="G214" s="37"/>
      <c r="H214" s="37"/>
      <c r="I214" s="37"/>
      <c r="J214" s="37"/>
      <c r="K214" s="37"/>
      <c r="L214" s="37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>
      <c r="A215" s="5"/>
      <c r="B215" s="5"/>
      <c r="C215" s="37"/>
      <c r="D215" s="54"/>
      <c r="E215" s="37"/>
      <c r="F215" s="37"/>
      <c r="G215" s="37"/>
      <c r="H215" s="37"/>
      <c r="I215" s="37"/>
      <c r="J215" s="37"/>
      <c r="K215" s="37"/>
      <c r="L215" s="37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>
      <c r="A216" s="5"/>
      <c r="B216" s="5"/>
      <c r="C216" s="37"/>
      <c r="D216" s="54"/>
      <c r="E216" s="37"/>
      <c r="F216" s="37"/>
      <c r="G216" s="37"/>
      <c r="H216" s="37"/>
      <c r="I216" s="37"/>
      <c r="J216" s="37"/>
      <c r="K216" s="37"/>
      <c r="L216" s="37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>
      <c r="A217" s="5"/>
      <c r="B217" s="5"/>
      <c r="C217" s="37"/>
      <c r="D217" s="54"/>
      <c r="E217" s="37"/>
      <c r="F217" s="37"/>
      <c r="G217" s="37"/>
      <c r="H217" s="37"/>
      <c r="I217" s="37"/>
      <c r="J217" s="37"/>
      <c r="K217" s="37"/>
      <c r="L217" s="37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>
      <c r="A218" s="5"/>
      <c r="B218" s="5"/>
      <c r="C218" s="37"/>
      <c r="D218" s="54"/>
      <c r="E218" s="37"/>
      <c r="F218" s="37"/>
      <c r="G218" s="37"/>
      <c r="H218" s="37"/>
      <c r="I218" s="37"/>
      <c r="J218" s="37"/>
      <c r="K218" s="37"/>
      <c r="L218" s="37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>
      <c r="A219" s="5"/>
      <c r="B219" s="5"/>
      <c r="C219" s="37"/>
      <c r="D219" s="54"/>
      <c r="E219" s="37"/>
      <c r="F219" s="37"/>
      <c r="G219" s="37"/>
      <c r="H219" s="37"/>
      <c r="I219" s="37"/>
      <c r="J219" s="37"/>
      <c r="K219" s="37"/>
      <c r="L219" s="37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>
      <c r="A220" s="5"/>
      <c r="B220" s="5"/>
      <c r="C220" s="37"/>
      <c r="D220" s="54"/>
      <c r="E220" s="37"/>
      <c r="F220" s="37"/>
      <c r="G220" s="37"/>
      <c r="H220" s="37"/>
      <c r="I220" s="37"/>
      <c r="J220" s="37"/>
      <c r="K220" s="37"/>
      <c r="L220" s="37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>
      <c r="A221" s="5"/>
      <c r="B221" s="5"/>
      <c r="C221" s="37"/>
      <c r="D221" s="54"/>
      <c r="E221" s="37"/>
      <c r="F221" s="37"/>
      <c r="G221" s="37"/>
      <c r="H221" s="37"/>
      <c r="I221" s="37"/>
      <c r="J221" s="37"/>
      <c r="K221" s="37"/>
      <c r="L221" s="37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>
      <c r="A222" s="5"/>
      <c r="B222" s="5"/>
      <c r="C222" s="37"/>
      <c r="D222" s="54"/>
      <c r="E222" s="37"/>
      <c r="F222" s="37"/>
      <c r="G222" s="37"/>
      <c r="H222" s="37"/>
      <c r="I222" s="37"/>
      <c r="J222" s="37"/>
      <c r="K222" s="37"/>
      <c r="L222" s="37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>
      <c r="A223" s="5"/>
      <c r="B223" s="5"/>
      <c r="C223" s="37"/>
      <c r="D223" s="54"/>
      <c r="E223" s="37"/>
      <c r="F223" s="37"/>
      <c r="G223" s="37"/>
      <c r="H223" s="37"/>
      <c r="I223" s="37"/>
      <c r="J223" s="37"/>
      <c r="K223" s="37"/>
      <c r="L223" s="37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>
      <c r="A224" s="5"/>
      <c r="B224" s="5"/>
      <c r="C224" s="37"/>
      <c r="D224" s="54"/>
      <c r="E224" s="37"/>
      <c r="F224" s="37"/>
      <c r="G224" s="37"/>
      <c r="H224" s="37"/>
      <c r="I224" s="37"/>
      <c r="J224" s="37"/>
      <c r="K224" s="37"/>
      <c r="L224" s="37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>
      <c r="A225" s="5"/>
      <c r="B225" s="5"/>
      <c r="C225" s="37"/>
      <c r="D225" s="54"/>
      <c r="E225" s="37"/>
      <c r="F225" s="37"/>
      <c r="G225" s="37"/>
      <c r="H225" s="37"/>
      <c r="I225" s="37"/>
      <c r="J225" s="37"/>
      <c r="K225" s="37"/>
      <c r="L225" s="37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>
      <c r="A226" s="5"/>
      <c r="B226" s="5"/>
      <c r="C226" s="37"/>
      <c r="D226" s="54"/>
      <c r="E226" s="37"/>
      <c r="F226" s="37"/>
      <c r="G226" s="37"/>
      <c r="H226" s="37"/>
      <c r="I226" s="37"/>
      <c r="J226" s="37"/>
      <c r="K226" s="37"/>
      <c r="L226" s="37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>
      <c r="A227" s="5"/>
      <c r="B227" s="5"/>
      <c r="C227" s="37"/>
      <c r="D227" s="54"/>
      <c r="E227" s="37"/>
      <c r="F227" s="37"/>
      <c r="G227" s="37"/>
      <c r="H227" s="37"/>
      <c r="I227" s="37"/>
      <c r="J227" s="37"/>
      <c r="K227" s="37"/>
      <c r="L227" s="37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>
      <c r="A228" s="5"/>
      <c r="B228" s="5"/>
      <c r="C228" s="37"/>
      <c r="D228" s="54"/>
      <c r="E228" s="37"/>
      <c r="F228" s="37"/>
      <c r="G228" s="37"/>
      <c r="H228" s="37"/>
      <c r="I228" s="37"/>
      <c r="J228" s="37"/>
      <c r="K228" s="37"/>
      <c r="L228" s="37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>
      <c r="A229" s="5"/>
      <c r="B229" s="5"/>
      <c r="C229" s="37"/>
      <c r="D229" s="54"/>
      <c r="E229" s="37"/>
      <c r="F229" s="37"/>
      <c r="G229" s="37"/>
      <c r="H229" s="37"/>
      <c r="I229" s="37"/>
      <c r="J229" s="37"/>
      <c r="K229" s="37"/>
      <c r="L229" s="37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>
      <c r="A230" s="5"/>
      <c r="B230" s="5"/>
      <c r="C230" s="37"/>
      <c r="D230" s="54"/>
      <c r="E230" s="37"/>
      <c r="F230" s="37"/>
      <c r="G230" s="37"/>
      <c r="H230" s="37"/>
      <c r="I230" s="37"/>
      <c r="J230" s="37"/>
      <c r="K230" s="37"/>
      <c r="L230" s="37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>
      <c r="A231" s="5"/>
      <c r="B231" s="5"/>
      <c r="C231" s="37"/>
      <c r="D231" s="54"/>
      <c r="E231" s="37"/>
      <c r="F231" s="37"/>
      <c r="G231" s="37"/>
      <c r="H231" s="37"/>
      <c r="I231" s="37"/>
      <c r="J231" s="37"/>
      <c r="K231" s="37"/>
      <c r="L231" s="37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>
      <c r="A232" s="5"/>
      <c r="B232" s="5"/>
      <c r="C232" s="37"/>
      <c r="D232" s="54"/>
      <c r="E232" s="37"/>
      <c r="F232" s="37"/>
      <c r="G232" s="37"/>
      <c r="H232" s="37"/>
      <c r="I232" s="37"/>
      <c r="J232" s="37"/>
      <c r="K232" s="37"/>
      <c r="L232" s="37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>
      <c r="A233" s="5"/>
      <c r="B233" s="5"/>
      <c r="C233" s="37"/>
      <c r="D233" s="54"/>
      <c r="E233" s="37"/>
      <c r="F233" s="37"/>
      <c r="G233" s="37"/>
      <c r="H233" s="37"/>
      <c r="I233" s="37"/>
      <c r="J233" s="37"/>
      <c r="K233" s="37"/>
      <c r="L233" s="37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>
      <c r="A234" s="5"/>
      <c r="B234" s="5"/>
      <c r="C234" s="37"/>
      <c r="D234" s="54"/>
      <c r="E234" s="37"/>
      <c r="F234" s="37"/>
      <c r="G234" s="37"/>
      <c r="H234" s="37"/>
      <c r="I234" s="37"/>
      <c r="J234" s="37"/>
      <c r="K234" s="37"/>
      <c r="L234" s="37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>
      <c r="A235" s="5"/>
      <c r="B235" s="5"/>
      <c r="C235" s="37"/>
      <c r="D235" s="54"/>
      <c r="E235" s="37"/>
      <c r="F235" s="37"/>
      <c r="G235" s="37"/>
      <c r="H235" s="37"/>
      <c r="I235" s="37"/>
      <c r="J235" s="37"/>
      <c r="K235" s="37"/>
      <c r="L235" s="37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>
      <c r="A236" s="5"/>
      <c r="B236" s="5"/>
      <c r="C236" s="37"/>
      <c r="D236" s="54"/>
      <c r="E236" s="37"/>
      <c r="F236" s="37"/>
      <c r="G236" s="37"/>
      <c r="H236" s="37"/>
      <c r="I236" s="37"/>
      <c r="J236" s="37"/>
      <c r="K236" s="37"/>
      <c r="L236" s="37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>
      <c r="A237" s="5"/>
      <c r="B237" s="5"/>
      <c r="C237" s="37"/>
      <c r="D237" s="54"/>
      <c r="E237" s="37"/>
      <c r="F237" s="37"/>
      <c r="G237" s="37"/>
      <c r="H237" s="37"/>
      <c r="I237" s="37"/>
      <c r="J237" s="37"/>
      <c r="K237" s="37"/>
      <c r="L237" s="37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>
      <c r="A238" s="5"/>
      <c r="B238" s="5"/>
      <c r="C238" s="37"/>
      <c r="D238" s="54"/>
      <c r="E238" s="37"/>
      <c r="F238" s="37"/>
      <c r="G238" s="37"/>
      <c r="H238" s="37"/>
      <c r="I238" s="37"/>
      <c r="J238" s="37"/>
      <c r="K238" s="37"/>
      <c r="L238" s="37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>
      <c r="A239" s="5"/>
      <c r="B239" s="5"/>
      <c r="C239" s="37"/>
      <c r="D239" s="54"/>
      <c r="E239" s="37"/>
      <c r="F239" s="37"/>
      <c r="G239" s="37"/>
      <c r="H239" s="37"/>
      <c r="I239" s="37"/>
      <c r="J239" s="37"/>
      <c r="K239" s="37"/>
      <c r="L239" s="37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>
      <c r="A240" s="5"/>
      <c r="B240" s="5"/>
      <c r="C240" s="37"/>
      <c r="D240" s="54"/>
      <c r="E240" s="37"/>
      <c r="F240" s="37"/>
      <c r="G240" s="37"/>
      <c r="H240" s="37"/>
      <c r="I240" s="37"/>
      <c r="J240" s="37"/>
      <c r="K240" s="37"/>
      <c r="L240" s="37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>
      <c r="A241" s="5"/>
      <c r="B241" s="5"/>
      <c r="C241" s="37"/>
      <c r="D241" s="54"/>
      <c r="E241" s="37"/>
      <c r="F241" s="37"/>
      <c r="G241" s="37"/>
      <c r="H241" s="37"/>
      <c r="I241" s="37"/>
      <c r="J241" s="37"/>
      <c r="K241" s="37"/>
      <c r="L241" s="37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>
      <c r="A242" s="5"/>
      <c r="B242" s="5"/>
      <c r="C242" s="37"/>
      <c r="D242" s="54"/>
      <c r="E242" s="37"/>
      <c r="F242" s="37"/>
      <c r="G242" s="37"/>
      <c r="H242" s="37"/>
      <c r="I242" s="37"/>
      <c r="J242" s="37"/>
      <c r="K242" s="37"/>
      <c r="L242" s="37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>
      <c r="A243" s="5"/>
      <c r="B243" s="5"/>
      <c r="C243" s="37"/>
      <c r="D243" s="54"/>
      <c r="E243" s="37"/>
      <c r="F243" s="37"/>
      <c r="G243" s="37"/>
      <c r="H243" s="37"/>
      <c r="I243" s="37"/>
      <c r="J243" s="37"/>
      <c r="K243" s="37"/>
      <c r="L243" s="37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>
      <c r="A244" s="5"/>
      <c r="B244" s="5"/>
      <c r="C244" s="37"/>
      <c r="D244" s="54"/>
      <c r="E244" s="37"/>
      <c r="F244" s="37"/>
      <c r="G244" s="37"/>
      <c r="H244" s="37"/>
      <c r="I244" s="37"/>
      <c r="J244" s="37"/>
      <c r="K244" s="37"/>
      <c r="L244" s="37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>
      <c r="A245" s="5"/>
      <c r="B245" s="5"/>
      <c r="C245" s="37"/>
      <c r="D245" s="54"/>
      <c r="E245" s="37"/>
      <c r="F245" s="37"/>
      <c r="G245" s="37"/>
      <c r="H245" s="37"/>
      <c r="I245" s="37"/>
      <c r="J245" s="37"/>
      <c r="K245" s="37"/>
      <c r="L245" s="37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22">
    <mergeCell ref="M7:N7"/>
    <mergeCell ref="E39:I39"/>
    <mergeCell ref="E40:I40"/>
    <mergeCell ref="E41:I41"/>
    <mergeCell ref="A1:C1"/>
    <mergeCell ref="A2:C2"/>
    <mergeCell ref="J2:L2"/>
    <mergeCell ref="A3:M3"/>
    <mergeCell ref="A4:L4"/>
    <mergeCell ref="E46:I46"/>
    <mergeCell ref="A5:L5"/>
    <mergeCell ref="A7:A8"/>
    <mergeCell ref="G7:G8"/>
    <mergeCell ref="H7:H8"/>
    <mergeCell ref="I7:I8"/>
    <mergeCell ref="B7:B8"/>
    <mergeCell ref="C7:C8"/>
    <mergeCell ref="D7:D8"/>
    <mergeCell ref="E7:E8"/>
    <mergeCell ref="F7:F8"/>
    <mergeCell ref="I45:L45"/>
    <mergeCell ref="J7:L7"/>
  </mergeCells>
  <pageMargins left="0.7" right="0.7" top="0.75" bottom="0.75" header="0" footer="0"/>
  <pageSetup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B621AA-3F66-4BEC-8B5A-D8E7820C7BD8}"/>
</file>

<file path=customXml/itemProps2.xml><?xml version="1.0" encoding="utf-8"?>
<ds:datastoreItem xmlns:ds="http://schemas.openxmlformats.org/officeDocument/2006/customXml" ds:itemID="{DB01FAD7-F103-4AF1-B368-DBE8AE60C75E}"/>
</file>

<file path=customXml/itemProps3.xml><?xml version="1.0" encoding="utf-8"?>
<ds:datastoreItem xmlns:ds="http://schemas.openxmlformats.org/officeDocument/2006/customXml" ds:itemID="{20AD6BAB-8355-4123-B0D4-83D50AA705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Hoàng Thị Hiền Lê</cp:lastModifiedBy>
  <cp:revision/>
  <dcterms:created xsi:type="dcterms:W3CDTF">2025-08-03T17:06:14Z</dcterms:created>
  <dcterms:modified xsi:type="dcterms:W3CDTF">2025-08-03T17:06:14Z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