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D:\THÚY NGA 2025\Chính Quy\HK 2 24-25\TTSP Đồ án TN K62\"/>
    </mc:Choice>
  </mc:AlternateContent>
  <xr:revisionPtr revIDLastSave="0" documentId="13_ncr:1_{0AD86D04-66E4-438B-9E1F-65F93CFB0FEB}" xr6:coauthVersionLast="47" xr6:coauthVersionMax="47" xr10:uidLastSave="{00000000-0000-0000-0000-000000000000}"/>
  <bookViews>
    <workbookView xWindow="-108" yWindow="-108" windowWidth="23256" windowHeight="12456" tabRatio="889" xr2:uid="{00000000-000D-0000-FFFF-FFFF00000000}"/>
  </bookViews>
  <sheets>
    <sheet name="DS ĐKH Đồ án" sheetId="1" r:id="rId1"/>
    <sheet name="BTT ca 1" sheetId="2" r:id="rId2"/>
    <sheet name="BTT ca 2" sheetId="3" r:id="rId3"/>
    <sheet name="HDVC" sheetId="4" r:id="rId4"/>
    <sheet name="PTNN ca 1" sheetId="5" r:id="rId5"/>
    <sheet name="PTNN ca 2" sheetId="6" r:id="rId6"/>
    <sheet name="MTXQ ca 1" sheetId="7" r:id="rId7"/>
    <sheet name="MTXQ ca 2" sheetId="8" r:id="rId8"/>
    <sheet name="GDTC ca 1" sheetId="9" r:id="rId9"/>
    <sheet name="GDTC ca 2" sheetId="10" r:id="rId10"/>
    <sheet name="VSPB ca 1" sheetId="11" r:id="rId11"/>
    <sheet name="VSPB ca 2" sheetId="12" r:id="rId12"/>
    <sheet name="KNXH ca 1" sheetId="13" r:id="rId13"/>
    <sheet name="KNXH ca 2" sheetId="14" r:id="rId14"/>
    <sheet name="TPVH ca 1" sheetId="15" r:id="rId15"/>
    <sheet name="TPVH ca 2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" i="15" l="1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14" i="15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15" i="2"/>
  <c r="R14" i="3"/>
  <c r="P28" i="2"/>
  <c r="P16" i="2"/>
  <c r="P17" i="2"/>
  <c r="P18" i="2"/>
  <c r="P19" i="2"/>
  <c r="P20" i="2"/>
  <c r="P21" i="2"/>
  <c r="P22" i="2"/>
  <c r="P23" i="2"/>
  <c r="P24" i="2"/>
  <c r="P25" i="2"/>
  <c r="P26" i="2"/>
  <c r="P27" i="2"/>
  <c r="P15" i="2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15" i="2"/>
  <c r="N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7" i="2"/>
  <c r="L28" i="2"/>
  <c r="L16" i="2"/>
  <c r="L17" i="2"/>
  <c r="L18" i="2"/>
  <c r="L19" i="2"/>
  <c r="L20" i="2"/>
  <c r="L21" i="2"/>
  <c r="L22" i="2"/>
  <c r="L23" i="2"/>
  <c r="L24" i="2"/>
  <c r="L25" i="2"/>
  <c r="L26" i="2"/>
  <c r="L15" i="2"/>
  <c r="L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15" i="2"/>
  <c r="J14" i="3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14" i="3"/>
  <c r="H15" i="2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14" i="11"/>
  <c r="R14" i="16"/>
  <c r="R15" i="16"/>
  <c r="R16" i="16"/>
  <c r="R17" i="16"/>
  <c r="R18" i="16"/>
  <c r="R19" i="16"/>
  <c r="R20" i="16"/>
  <c r="R21" i="16"/>
  <c r="R22" i="16"/>
  <c r="R23" i="16"/>
  <c r="R24" i="16"/>
  <c r="R25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N14" i="16"/>
  <c r="N15" i="16"/>
  <c r="N16" i="16"/>
  <c r="N17" i="16"/>
  <c r="N18" i="16"/>
  <c r="N19" i="16"/>
  <c r="N20" i="16"/>
  <c r="N21" i="16"/>
  <c r="N22" i="16"/>
  <c r="N23" i="16"/>
  <c r="N24" i="16"/>
  <c r="N25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R13" i="16"/>
  <c r="P13" i="16"/>
  <c r="N13" i="16"/>
  <c r="L13" i="16"/>
  <c r="J13" i="16"/>
  <c r="H13" i="16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P15" i="15"/>
  <c r="P16" i="15"/>
  <c r="P17" i="15"/>
  <c r="P18" i="15"/>
  <c r="P19" i="15"/>
  <c r="P20" i="15"/>
  <c r="P21" i="15"/>
  <c r="P22" i="15"/>
  <c r="P23" i="15"/>
  <c r="P24" i="15"/>
  <c r="P25" i="15"/>
  <c r="P26" i="15"/>
  <c r="P27" i="15"/>
  <c r="P28" i="15"/>
  <c r="N15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L15" i="15"/>
  <c r="L16" i="15"/>
  <c r="L17" i="15"/>
  <c r="L18" i="15"/>
  <c r="L19" i="15"/>
  <c r="L20" i="15"/>
  <c r="L21" i="15"/>
  <c r="L22" i="15"/>
  <c r="L23" i="15"/>
  <c r="L24" i="15"/>
  <c r="L25" i="15"/>
  <c r="L26" i="15"/>
  <c r="L27" i="15"/>
  <c r="L28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R14" i="15"/>
  <c r="P14" i="15"/>
  <c r="N14" i="15"/>
  <c r="L14" i="15"/>
  <c r="J14" i="15"/>
  <c r="H14" i="15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R14" i="14"/>
  <c r="P14" i="14"/>
  <c r="N14" i="14"/>
  <c r="L14" i="14"/>
  <c r="J14" i="14"/>
  <c r="H14" i="14"/>
  <c r="R16" i="13"/>
  <c r="R17" i="13"/>
  <c r="R18" i="13"/>
  <c r="R19" i="13"/>
  <c r="R20" i="13"/>
  <c r="R21" i="13"/>
  <c r="R22" i="13"/>
  <c r="R23" i="13"/>
  <c r="R24" i="13"/>
  <c r="R25" i="13"/>
  <c r="R26" i="13"/>
  <c r="R27" i="13"/>
  <c r="R28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R15" i="13"/>
  <c r="P15" i="13"/>
  <c r="N15" i="13"/>
  <c r="L15" i="13"/>
  <c r="J15" i="13"/>
  <c r="H15" i="13"/>
  <c r="R15" i="12"/>
  <c r="R16" i="12"/>
  <c r="R17" i="12"/>
  <c r="R18" i="12"/>
  <c r="R19" i="12"/>
  <c r="R20" i="12"/>
  <c r="R21" i="12"/>
  <c r="R22" i="12"/>
  <c r="R23" i="12"/>
  <c r="R24" i="12"/>
  <c r="R25" i="12"/>
  <c r="R26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R14" i="12"/>
  <c r="P14" i="12"/>
  <c r="N14" i="12"/>
  <c r="L14" i="12"/>
  <c r="J14" i="12"/>
  <c r="H14" i="12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N15" i="11"/>
  <c r="N16" i="11"/>
  <c r="N17" i="11"/>
  <c r="N18" i="11"/>
  <c r="N19" i="11"/>
  <c r="N20" i="11"/>
  <c r="N21" i="11"/>
  <c r="N22" i="11"/>
  <c r="N23" i="11"/>
  <c r="N24" i="11"/>
  <c r="N25" i="11"/>
  <c r="N26" i="11"/>
  <c r="N27" i="11"/>
  <c r="N28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R14" i="11"/>
  <c r="P14" i="11"/>
  <c r="N14" i="11"/>
  <c r="L14" i="11"/>
  <c r="J14" i="11"/>
  <c r="H14" i="11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J28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R14" i="10"/>
  <c r="P14" i="10"/>
  <c r="N14" i="10"/>
  <c r="L14" i="10"/>
  <c r="J14" i="10"/>
  <c r="H14" i="10"/>
  <c r="R15" i="9"/>
  <c r="R16" i="9"/>
  <c r="R17" i="9"/>
  <c r="R18" i="9"/>
  <c r="R19" i="9"/>
  <c r="R20" i="9"/>
  <c r="R21" i="9"/>
  <c r="R22" i="9"/>
  <c r="R23" i="9"/>
  <c r="R24" i="9"/>
  <c r="R25" i="9"/>
  <c r="R26" i="9"/>
  <c r="R27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R14" i="9"/>
  <c r="P14" i="9"/>
  <c r="N14" i="9"/>
  <c r="L14" i="9"/>
  <c r="J14" i="9"/>
  <c r="H14" i="9"/>
  <c r="R16" i="8"/>
  <c r="R17" i="8"/>
  <c r="R18" i="8"/>
  <c r="R19" i="8"/>
  <c r="R20" i="8"/>
  <c r="R21" i="8"/>
  <c r="R22" i="8"/>
  <c r="P16" i="8"/>
  <c r="P17" i="8"/>
  <c r="P18" i="8"/>
  <c r="P19" i="8"/>
  <c r="P20" i="8"/>
  <c r="P21" i="8"/>
  <c r="P22" i="8"/>
  <c r="N16" i="8"/>
  <c r="N17" i="8"/>
  <c r="N18" i="8"/>
  <c r="N19" i="8"/>
  <c r="N20" i="8"/>
  <c r="N21" i="8"/>
  <c r="N22" i="8"/>
  <c r="L16" i="8"/>
  <c r="L17" i="8"/>
  <c r="L18" i="8"/>
  <c r="L19" i="8"/>
  <c r="L20" i="8"/>
  <c r="L21" i="8"/>
  <c r="L22" i="8"/>
  <c r="J16" i="8"/>
  <c r="J17" i="8"/>
  <c r="J18" i="8"/>
  <c r="J19" i="8"/>
  <c r="J20" i="8"/>
  <c r="J21" i="8"/>
  <c r="J22" i="8"/>
  <c r="H16" i="8"/>
  <c r="H17" i="8"/>
  <c r="H18" i="8"/>
  <c r="H19" i="8"/>
  <c r="H20" i="8"/>
  <c r="H21" i="8"/>
  <c r="H22" i="8"/>
  <c r="R15" i="8"/>
  <c r="P15" i="8"/>
  <c r="N15" i="8"/>
  <c r="L15" i="8"/>
  <c r="J15" i="8"/>
  <c r="H15" i="8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R14" i="7"/>
  <c r="P14" i="7"/>
  <c r="N14" i="7"/>
  <c r="L14" i="7"/>
  <c r="J14" i="7"/>
  <c r="H14" i="7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R14" i="6"/>
  <c r="P14" i="6"/>
  <c r="N14" i="6"/>
  <c r="L14" i="6"/>
  <c r="J14" i="6"/>
  <c r="H14" i="6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R14" i="5"/>
  <c r="P14" i="5"/>
  <c r="N14" i="5"/>
  <c r="L14" i="5"/>
  <c r="J14" i="5"/>
  <c r="H14" i="5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R13" i="4"/>
  <c r="P13" i="4"/>
  <c r="N13" i="4"/>
  <c r="L13" i="4"/>
  <c r="J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13" i="4"/>
  <c r="S27" i="6"/>
  <c r="S26" i="6"/>
  <c r="S25" i="6"/>
  <c r="S24" i="6"/>
  <c r="S23" i="6"/>
  <c r="S18" i="6"/>
  <c r="S17" i="6"/>
  <c r="S16" i="6"/>
  <c r="S15" i="6"/>
  <c r="S14" i="6"/>
  <c r="S28" i="5"/>
  <c r="S27" i="5"/>
  <c r="S26" i="5"/>
  <c r="S25" i="5"/>
  <c r="S24" i="5"/>
  <c r="S18" i="5"/>
  <c r="S17" i="5"/>
  <c r="S16" i="5"/>
  <c r="S15" i="5"/>
  <c r="S14" i="5"/>
  <c r="S21" i="16"/>
  <c r="S20" i="16"/>
  <c r="S19" i="16"/>
  <c r="S18" i="16"/>
  <c r="S25" i="16"/>
  <c r="S24" i="16"/>
  <c r="S23" i="16"/>
  <c r="S22" i="16"/>
  <c r="S22" i="6"/>
  <c r="S21" i="6"/>
  <c r="S20" i="6"/>
  <c r="S19" i="6"/>
  <c r="S23" i="5"/>
  <c r="S22" i="5"/>
  <c r="S21" i="5"/>
  <c r="S20" i="5"/>
  <c r="S19" i="5"/>
  <c r="S17" i="16" l="1"/>
  <c r="S16" i="16"/>
  <c r="S15" i="16"/>
  <c r="S14" i="16"/>
  <c r="S13" i="16"/>
  <c r="S18" i="13" l="1"/>
  <c r="S17" i="13"/>
  <c r="S16" i="13"/>
  <c r="S15" i="13"/>
  <c r="S28" i="13"/>
  <c r="S27" i="13"/>
  <c r="S26" i="13"/>
  <c r="S25" i="13"/>
  <c r="S24" i="13"/>
  <c r="S23" i="13"/>
  <c r="S22" i="13"/>
  <c r="S21" i="13"/>
  <c r="S19" i="13"/>
  <c r="S27" i="14" l="1"/>
  <c r="S26" i="14"/>
  <c r="S25" i="14"/>
  <c r="S24" i="14"/>
  <c r="S23" i="14"/>
  <c r="S18" i="14"/>
  <c r="S17" i="14"/>
  <c r="S16" i="14"/>
  <c r="S15" i="14"/>
  <c r="S14" i="14"/>
  <c r="S22" i="14"/>
  <c r="S21" i="14"/>
  <c r="S20" i="14"/>
  <c r="S19" i="14"/>
  <c r="S26" i="12" l="1"/>
  <c r="S25" i="12"/>
  <c r="S24" i="12"/>
  <c r="S23" i="12"/>
  <c r="S22" i="12"/>
  <c r="S21" i="12"/>
  <c r="S20" i="12"/>
  <c r="S19" i="12"/>
  <c r="S18" i="12"/>
  <c r="S17" i="12"/>
  <c r="S16" i="12"/>
  <c r="S15" i="12"/>
  <c r="S14" i="12"/>
  <c r="S28" i="10" l="1"/>
  <c r="S27" i="10"/>
  <c r="S26" i="10"/>
  <c r="S25" i="10"/>
  <c r="S24" i="10"/>
  <c r="S23" i="10"/>
  <c r="S22" i="10"/>
  <c r="S21" i="10"/>
  <c r="S20" i="10"/>
  <c r="S19" i="10"/>
  <c r="S18" i="10"/>
  <c r="S17" i="10"/>
  <c r="S16" i="10"/>
  <c r="S15" i="10"/>
  <c r="S14" i="10"/>
  <c r="S22" i="9" l="1"/>
  <c r="S21" i="9"/>
  <c r="S20" i="9"/>
  <c r="S19" i="9"/>
  <c r="S27" i="9"/>
  <c r="S26" i="9"/>
  <c r="S25" i="9"/>
  <c r="S24" i="9"/>
  <c r="S23" i="9"/>
  <c r="S18" i="9"/>
  <c r="S17" i="9"/>
  <c r="S16" i="9"/>
  <c r="S15" i="9"/>
  <c r="S14" i="9"/>
  <c r="S27" i="7" l="1"/>
  <c r="S26" i="7"/>
  <c r="S25" i="7"/>
  <c r="S24" i="7"/>
  <c r="S23" i="7"/>
  <c r="S17" i="8"/>
  <c r="S16" i="8"/>
  <c r="S15" i="8"/>
  <c r="S17" i="7"/>
  <c r="S16" i="7"/>
  <c r="S15" i="7"/>
  <c r="S14" i="7"/>
  <c r="S22" i="7" l="1"/>
  <c r="S21" i="7"/>
  <c r="S20" i="7"/>
  <c r="S19" i="7"/>
  <c r="S18" i="7"/>
  <c r="S22" i="8"/>
  <c r="S21" i="8"/>
  <c r="S20" i="8"/>
  <c r="S19" i="8"/>
  <c r="S18" i="8"/>
  <c r="S26" i="4" l="1"/>
  <c r="S25" i="4"/>
  <c r="S24" i="4"/>
  <c r="S17" i="3" l="1"/>
  <c r="S16" i="3"/>
  <c r="S15" i="3"/>
  <c r="S14" i="3"/>
  <c r="S28" i="2" l="1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Q4" i="16"/>
  <c r="Q4" i="1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<sst xmlns="http://schemas.openxmlformats.org/spreadsheetml/2006/main" count="2306" uniqueCount="773">
  <si>
    <t>TRƯỜNG ĐẠI HỌC VINH</t>
  </si>
  <si>
    <t>GIÁO DỤC MẦM NON</t>
  </si>
  <si>
    <t>BẢNG ĐIỂM HỌC PHẦN - LỚP THỰC TẬP SƯ PHẠM VÀ ĐỒ ÁN TỐT NGHIỆP(224.1)_TT_01_(GDMN)</t>
  </si>
  <si>
    <t>Học kỳ 2.1 Năm học 2024-2025</t>
  </si>
  <si>
    <t>Môn Thực tập sư phạm và Đồ án tốt nghiệp (EDU31087)</t>
  </si>
  <si>
    <t>Số tín chỉ: 8</t>
  </si>
  <si>
    <t>STT</t>
  </si>
  <si>
    <t>Mã sinh viên</t>
  </si>
  <si>
    <t>Tên</t>
  </si>
  <si>
    <t>Lớp</t>
  </si>
  <si>
    <t>Điểm</t>
  </si>
  <si>
    <t>Ký tên</t>
  </si>
  <si>
    <t>Ghi chú</t>
  </si>
  <si>
    <t>ĐẶNG THỊ THÚY</t>
  </si>
  <si>
    <t>AN</t>
  </si>
  <si>
    <t>62A3-Giáo dục Mầm non</t>
  </si>
  <si>
    <t>PHẠM NGỌC</t>
  </si>
  <si>
    <t>ANH</t>
  </si>
  <si>
    <t>NGUYỄN THỊ VÂN</t>
  </si>
  <si>
    <t>62A2-Giáo dục Mầm non</t>
  </si>
  <si>
    <t>TRƯƠNG THỊ VÂN</t>
  </si>
  <si>
    <t>PHẠM THỊ PHƯƠNG</t>
  </si>
  <si>
    <t>62A4-Giáo dục Mầm non</t>
  </si>
  <si>
    <t>TRẦN THỊ QUỲNH</t>
  </si>
  <si>
    <t>LÊ THỊ KIM</t>
  </si>
  <si>
    <t>TRẦN THỊ KIM</t>
  </si>
  <si>
    <t>62A1-Giáo dục Mầm non</t>
  </si>
  <si>
    <t>NGUYỄN THỊ</t>
  </si>
  <si>
    <t>TRẦN THỊ LAN</t>
  </si>
  <si>
    <t>VI HỒNG</t>
  </si>
  <si>
    <t>ĐẶNG THỊ MAI</t>
  </si>
  <si>
    <t>LÊ THỊ KIỀU</t>
  </si>
  <si>
    <t>ĐẬU THỊ LAN</t>
  </si>
  <si>
    <t>ÁNH</t>
  </si>
  <si>
    <t>TRƯƠNG NGỌC</t>
  </si>
  <si>
    <t>NGUYỄN THỊ NGỌC</t>
  </si>
  <si>
    <t>TRẦN THỊ</t>
  </si>
  <si>
    <t>BÍCH</t>
  </si>
  <si>
    <t>XỒNG Y</t>
  </si>
  <si>
    <t>BÔ</t>
  </si>
  <si>
    <t>HOÀNG THỊ QUỲNH</t>
  </si>
  <si>
    <t>CHI</t>
  </si>
  <si>
    <t>NGUYỄN THỊ KHÁNH</t>
  </si>
  <si>
    <t>VI THỊ LINH</t>
  </si>
  <si>
    <t>XỒNG Ý</t>
  </si>
  <si>
    <t>CU</t>
  </si>
  <si>
    <t>HỒ THỊ</t>
  </si>
  <si>
    <t>DUNG</t>
  </si>
  <si>
    <t>BÙI THỊ HẢI</t>
  </si>
  <si>
    <t>DUYÊN</t>
  </si>
  <si>
    <t>VÕ THỊ HƯƠNG</t>
  </si>
  <si>
    <t>GIANG</t>
  </si>
  <si>
    <t>ĐẶNG THỊ HƯƠNG</t>
  </si>
  <si>
    <t>PHẠM THỊ TRÀ</t>
  </si>
  <si>
    <t>HOÀNG THỊ THU</t>
  </si>
  <si>
    <t>NGUYỄN THỊ HƯƠNG</t>
  </si>
  <si>
    <t>CAO THỊ HỒNG</t>
  </si>
  <si>
    <t>ĐINH THỊ</t>
  </si>
  <si>
    <t>HÀ</t>
  </si>
  <si>
    <t>NGUYỄN THỊ THU</t>
  </si>
  <si>
    <t>THÁI THỊ THÚY</t>
  </si>
  <si>
    <t>HẠNH</t>
  </si>
  <si>
    <t>NGUYỄN THỊ MỸ</t>
  </si>
  <si>
    <t>CAO THỊ THÚY</t>
  </si>
  <si>
    <t>HẰNG</t>
  </si>
  <si>
    <t>PHAN THỊ</t>
  </si>
  <si>
    <t>NGUYỄN THỊ THANH</t>
  </si>
  <si>
    <t>HỒ THỊ THU</t>
  </si>
  <si>
    <t>HÂN</t>
  </si>
  <si>
    <t>HIỀN</t>
  </si>
  <si>
    <t>NGÔ THỊ KIM</t>
  </si>
  <si>
    <t>PHẠM THỊ</t>
  </si>
  <si>
    <t>HỒ THỊ NGỌC</t>
  </si>
  <si>
    <t>HIỆP</t>
  </si>
  <si>
    <t>NGUYỄN THỊ HẠNH</t>
  </si>
  <si>
    <t>HOA</t>
  </si>
  <si>
    <t>HOÀI</t>
  </si>
  <si>
    <t>TRẦN THỊ THU</t>
  </si>
  <si>
    <t>NGUYỄN THỊ ÁNH</t>
  </si>
  <si>
    <t>HỒNG</t>
  </si>
  <si>
    <t>HUỆ</t>
  </si>
  <si>
    <t>CAO THỊ</t>
  </si>
  <si>
    <t>HUYỀN</t>
  </si>
  <si>
    <t>ĐÀO THỊ HOÀNG</t>
  </si>
  <si>
    <t>LÊ THỊ</t>
  </si>
  <si>
    <t>62_LT_DHCQA1-Giáo dục Mầm non</t>
  </si>
  <si>
    <t>HƯƠNG</t>
  </si>
  <si>
    <t>HƯỜNG</t>
  </si>
  <si>
    <t>NGUYỄN HỒNG</t>
  </si>
  <si>
    <t>KHUYÊN</t>
  </si>
  <si>
    <t>HÀ THỊ</t>
  </si>
  <si>
    <t>LÀI</t>
  </si>
  <si>
    <t>LAM</t>
  </si>
  <si>
    <t>LỮ THỊ MỸ</t>
  </si>
  <si>
    <t>LỆ</t>
  </si>
  <si>
    <t>LƯƠNG THỊ</t>
  </si>
  <si>
    <t>LIÊN</t>
  </si>
  <si>
    <t>BÙI THỊ</t>
  </si>
  <si>
    <t>NGUYỄN DIỆU</t>
  </si>
  <si>
    <t>LINH</t>
  </si>
  <si>
    <t>PHẠM THÙY</t>
  </si>
  <si>
    <t>NGUYỄN THỊ THUỲ</t>
  </si>
  <si>
    <t>PHẠM THỊ THÙY</t>
  </si>
  <si>
    <t>NGUYỄN THỊ THÙY</t>
  </si>
  <si>
    <t>NGUYỄN THỊ MAI</t>
  </si>
  <si>
    <t>NGUYỄN THỊ PHƯƠNG</t>
  </si>
  <si>
    <t>NGUYỄN THỊ NHẬT</t>
  </si>
  <si>
    <t>NGUYỄN THỊ HOA</t>
  </si>
  <si>
    <t>MAI</t>
  </si>
  <si>
    <t>PHẠM THỊ NGỌC</t>
  </si>
  <si>
    <t>VI THỊ THU</t>
  </si>
  <si>
    <t>MINH</t>
  </si>
  <si>
    <t>VŨ THỊ</t>
  </si>
  <si>
    <t>MƠ</t>
  </si>
  <si>
    <t>LƯU THỊ</t>
  </si>
  <si>
    <t>MÙI</t>
  </si>
  <si>
    <t>HỒ THỊ TRÀ</t>
  </si>
  <si>
    <t>MY</t>
  </si>
  <si>
    <t>LÊ NGUYỄN TRÀ</t>
  </si>
  <si>
    <t>NGUYỄN THI LAN</t>
  </si>
  <si>
    <t>NA</t>
  </si>
  <si>
    <t>NAM</t>
  </si>
  <si>
    <t>VÕ THỊ THIÊN</t>
  </si>
  <si>
    <t>NGA</t>
  </si>
  <si>
    <t>BÙI THỊ THỦY</t>
  </si>
  <si>
    <t>NGÂN</t>
  </si>
  <si>
    <t>NGUYỄN THỊ HIẾU</t>
  </si>
  <si>
    <t>HOÀNG MINH</t>
  </si>
  <si>
    <t>NGỌC</t>
  </si>
  <si>
    <t>VÕ THỊ MỸ</t>
  </si>
  <si>
    <t>HOÀNG TRẦN HỒNG</t>
  </si>
  <si>
    <t>NGUYÊN</t>
  </si>
  <si>
    <t>ĐÀO THỊ ÁNH</t>
  </si>
  <si>
    <t>NGUYỆT</t>
  </si>
  <si>
    <t>NHÀN</t>
  </si>
  <si>
    <t>NHÂM</t>
  </si>
  <si>
    <t>ĐINH THỊ HOÀI</t>
  </si>
  <si>
    <t>NHI</t>
  </si>
  <si>
    <t>HOÀNG THỊ YẾN</t>
  </si>
  <si>
    <t>BÙI THỊ LINH</t>
  </si>
  <si>
    <t>PHÙNG THỊ YẾN</t>
  </si>
  <si>
    <t>NGUYỄN THỊ YẾN</t>
  </si>
  <si>
    <t>NGUYỄN HIỀN</t>
  </si>
  <si>
    <t>NGUYỄN THỊ NGUYÊN</t>
  </si>
  <si>
    <t>NHUNG</t>
  </si>
  <si>
    <t>NGUYỄN THỊ HỒNG</t>
  </si>
  <si>
    <t>LÊ THỊ HỒNG</t>
  </si>
  <si>
    <t>ĐẶNG TỐ</t>
  </si>
  <si>
    <t>NHƯ</t>
  </si>
  <si>
    <t>NGUYỄN QUỲNH</t>
  </si>
  <si>
    <t>HOÀNG THỊ</t>
  </si>
  <si>
    <t>NGUYỄN THỊ TÚ</t>
  </si>
  <si>
    <t>OANH</t>
  </si>
  <si>
    <t>LÊ HÀ</t>
  </si>
  <si>
    <t>PHƯƠNG</t>
  </si>
  <si>
    <t>LƯƠNG HOÀI</t>
  </si>
  <si>
    <t>LANG THỊ THẢO</t>
  </si>
  <si>
    <t>LỮ THỊ</t>
  </si>
  <si>
    <t>PHƯỢNG</t>
  </si>
  <si>
    <t>HOÀNG THỊ HY</t>
  </si>
  <si>
    <t>QUANG</t>
  </si>
  <si>
    <t>PHÙNG THỊ</t>
  </si>
  <si>
    <t>QUÝ</t>
  </si>
  <si>
    <t>TRẦN THỊ NHƯ</t>
  </si>
  <si>
    <t>QUỲNH</t>
  </si>
  <si>
    <t>TRẦN THỊ DIỄM</t>
  </si>
  <si>
    <t>SẮC</t>
  </si>
  <si>
    <t>SÂM</t>
  </si>
  <si>
    <t>GIÀ Y MAI</t>
  </si>
  <si>
    <t>SINH</t>
  </si>
  <si>
    <t>SOA</t>
  </si>
  <si>
    <t>TĂNG THỊ</t>
  </si>
  <si>
    <t>SƯƠNG</t>
  </si>
  <si>
    <t>TRƯƠNG THỊ</t>
  </si>
  <si>
    <t>NGUYỄN THỊ HẢI</t>
  </si>
  <si>
    <t>TÂM</t>
  </si>
  <si>
    <t>THANH</t>
  </si>
  <si>
    <t>ĐINH VÕ PHƯƠNG</t>
  </si>
  <si>
    <t>THẢO</t>
  </si>
  <si>
    <t>LƯƠNG THỊ THANH</t>
  </si>
  <si>
    <t>LÊ THỊ PHƯƠNG</t>
  </si>
  <si>
    <t>HỒ THỊ PHƯƠNG</t>
  </si>
  <si>
    <t>CHÂU THỊ</t>
  </si>
  <si>
    <t>THẮM</t>
  </si>
  <si>
    <t>THOA</t>
  </si>
  <si>
    <t>VÕ THỊ</t>
  </si>
  <si>
    <t>THỦY</t>
  </si>
  <si>
    <t>NGUYỄN THỊ MINH</t>
  </si>
  <si>
    <t>THÚY</t>
  </si>
  <si>
    <t>NGUYỄN THỊ SÔNG</t>
  </si>
  <si>
    <t>THƯƠNG</t>
  </si>
  <si>
    <t>THÁI THỊ HOÀI</t>
  </si>
  <si>
    <t>HOÀNG THỊ HOÀI</t>
  </si>
  <si>
    <t>NGŨ THỊ HOÀI</t>
  </si>
  <si>
    <t>LỘC BÉ</t>
  </si>
  <si>
    <t>TRÀ</t>
  </si>
  <si>
    <t>TRANG</t>
  </si>
  <si>
    <t>TRỊNH THỊ</t>
  </si>
  <si>
    <t>TRẦN THỊ HÀ</t>
  </si>
  <si>
    <t>PHAN THỊ THU</t>
  </si>
  <si>
    <t>CHẾ THỊ THÙY</t>
  </si>
  <si>
    <t>NGÔ THỊ</t>
  </si>
  <si>
    <t>NGUYỄN THỊ KIỀU</t>
  </si>
  <si>
    <t>LÊ THỊ HUYỀN</t>
  </si>
  <si>
    <t>LANG THỊ</t>
  </si>
  <si>
    <t>NGÂN HUYỀN</t>
  </si>
  <si>
    <t>PHÙNG THỊ NGỌC</t>
  </si>
  <si>
    <t>TRÂM</t>
  </si>
  <si>
    <t>HÀ THỊ THANH</t>
  </si>
  <si>
    <t>TRẦM</t>
  </si>
  <si>
    <t>NGUYỄN THỊ TUYẾT</t>
  </si>
  <si>
    <t>TRINH</t>
  </si>
  <si>
    <t>HOÀNG THỊ MAI</t>
  </si>
  <si>
    <t>NGUYỄN THỊ CẨM</t>
  </si>
  <si>
    <t>TÚ</t>
  </si>
  <si>
    <t>MẠC THANH</t>
  </si>
  <si>
    <t>TUYẾT</t>
  </si>
  <si>
    <t>TRẦN THỊ LINH</t>
  </si>
  <si>
    <t>UYÊN</t>
  </si>
  <si>
    <t>NGUYỄN THỊ KIM</t>
  </si>
  <si>
    <t>VĂN</t>
  </si>
  <si>
    <t>NGUYỄN THỊ THẢO</t>
  </si>
  <si>
    <t>VÂN</t>
  </si>
  <si>
    <t>TRẦN KHÁNH</t>
  </si>
  <si>
    <t>VIÊN</t>
  </si>
  <si>
    <t>VINH</t>
  </si>
  <si>
    <t>LƯƠNG THỊ KHÁNH</t>
  </si>
  <si>
    <t>VY</t>
  </si>
  <si>
    <t>XANH</t>
  </si>
  <si>
    <t>XINH</t>
  </si>
  <si>
    <t>XUYÊN</t>
  </si>
  <si>
    <t>YẾN</t>
  </si>
  <si>
    <t>ĐINH HẢI</t>
  </si>
  <si>
    <t>TRƯƠNG THỊ HẢI</t>
  </si>
  <si>
    <t>TRẦN THỊ HẢI</t>
  </si>
  <si>
    <t xml:space="preserve">62A4- Giáo dục mần non </t>
  </si>
  <si>
    <t>Nghệ An, ngày 12 tháng 5 năm 2025</t>
  </si>
  <si>
    <t>Trưởng Bộ môn</t>
  </si>
  <si>
    <t>BỘ GIÁO DỤC VÀ ĐÀO TẠO</t>
  </si>
  <si>
    <t>CỘNG HOÀ XÃ HỘI CHỦ NGHĨA VIỆT NAM</t>
  </si>
  <si>
    <t>Độc lập - Tự do - Hạnh phúc</t>
  </si>
  <si>
    <t>Danh sách thi Đồ án Tốt nghiệp</t>
  </si>
  <si>
    <r>
      <rPr>
        <sz val="13"/>
        <color rgb="FF000000"/>
        <rFont val="Times New Roman"/>
        <family val="1"/>
      </rPr>
      <t xml:space="preserve">Tên học phần : </t>
    </r>
    <r>
      <rPr>
        <b/>
        <sz val="13"/>
        <color rgb="FF000000"/>
        <rFont val="Times New Roman"/>
        <family val="1"/>
      </rPr>
      <t xml:space="preserve">Thực tập sư phạm và Đồ án tốt nghiệp                                                                 </t>
    </r>
    <r>
      <rPr>
        <sz val="13"/>
        <color rgb="FF000000"/>
        <rFont val="Times New Roman"/>
        <family val="1"/>
      </rPr>
      <t xml:space="preserve">
</t>
    </r>
  </si>
  <si>
    <r>
      <rPr>
        <sz val="13"/>
        <color rgb="FF000000"/>
        <rFont val="Times New Roman"/>
        <family val="1"/>
      </rPr>
      <t xml:space="preserve">Mã học phần : </t>
    </r>
    <r>
      <rPr>
        <b/>
        <sz val="13"/>
        <color rgb="FF000000"/>
        <rFont val="Times New Roman"/>
        <family val="1"/>
      </rPr>
      <t>EDU31087</t>
    </r>
    <r>
      <rPr>
        <sz val="13"/>
        <color rgb="FF000000"/>
        <rFont val="Times New Roman"/>
        <family val="1"/>
      </rPr>
      <t xml:space="preserve">        
</t>
    </r>
  </si>
  <si>
    <r>
      <rPr>
        <sz val="13"/>
        <color rgb="FF000000"/>
        <rFont val="Times New Roman"/>
        <family val="1"/>
      </rPr>
      <t xml:space="preserve">Mã danh sách thi : </t>
    </r>
    <r>
      <rPr>
        <b/>
        <sz val="13"/>
        <color rgb="FF000000"/>
        <rFont val="Times New Roman"/>
        <family val="1"/>
      </rPr>
      <t xml:space="preserve"> EDU31087</t>
    </r>
  </si>
  <si>
    <t xml:space="preserve"> </t>
  </si>
  <si>
    <t>Số Tín chỉ: 08</t>
  </si>
  <si>
    <t>SBD</t>
  </si>
  <si>
    <t>Mã SV</t>
  </si>
  <si>
    <t>Họ đệm</t>
  </si>
  <si>
    <t>Nguyễn Thị Hoa</t>
  </si>
  <si>
    <t xml:space="preserve"> Mai</t>
  </si>
  <si>
    <t>62A1 GDMN</t>
  </si>
  <si>
    <t>Phùng Thị</t>
  </si>
  <si>
    <t>Quý</t>
  </si>
  <si>
    <t>62A2 GDMN</t>
  </si>
  <si>
    <t xml:space="preserve">Phạm Thị Ngọc </t>
  </si>
  <si>
    <t>Mai</t>
  </si>
  <si>
    <t>62A3 GDMN</t>
  </si>
  <si>
    <t xml:space="preserve">Nguyễn Thị </t>
  </si>
  <si>
    <t>Thảo</t>
  </si>
  <si>
    <t xml:space="preserve">Hồ Thị Ngọc </t>
  </si>
  <si>
    <t>Hiền</t>
  </si>
  <si>
    <t xml:space="preserve">Hà Thị Thanh </t>
  </si>
  <si>
    <t>Trầm</t>
  </si>
  <si>
    <t xml:space="preserve">Nguyễn Thị Yến </t>
  </si>
  <si>
    <t>Nhi</t>
  </si>
  <si>
    <t xml:space="preserve">Lê Thị Kim </t>
  </si>
  <si>
    <t>Chi</t>
  </si>
  <si>
    <t>Anh</t>
  </si>
  <si>
    <t>Trần Thị Diễm</t>
  </si>
  <si>
    <t>Quỳnh</t>
  </si>
  <si>
    <t xml:space="preserve"> Thảo</t>
  </si>
  <si>
    <t>Ánh</t>
  </si>
  <si>
    <t xml:space="preserve">Nguyễn Thị Hương </t>
  </si>
  <si>
    <t>Lam</t>
  </si>
  <si>
    <t>Vinh</t>
  </si>
  <si>
    <t>Tổng số sinh viên dự thi :</t>
  </si>
  <si>
    <t>Họ tên và chữ ký CBCT thứ nhất:</t>
  </si>
  <si>
    <t xml:space="preserve">Nguyễn Thị Mai </t>
  </si>
  <si>
    <t xml:space="preserve"> Linh</t>
  </si>
  <si>
    <t>Trần Thị</t>
  </si>
  <si>
    <t xml:space="preserve">Mơ </t>
  </si>
  <si>
    <t>Lữ Thị Mỹ</t>
  </si>
  <si>
    <t>Lệ</t>
  </si>
  <si>
    <t>62A4 GDMN</t>
  </si>
  <si>
    <t>Nguyễn Thị Hồng</t>
  </si>
  <si>
    <t>Nhung</t>
  </si>
  <si>
    <t xml:space="preserve">Lang Thị Thảo </t>
  </si>
  <si>
    <t xml:space="preserve"> Phương</t>
  </si>
  <si>
    <t xml:space="preserve">Xồng Y </t>
  </si>
  <si>
    <t>Bô</t>
  </si>
  <si>
    <t xml:space="preserve">Hà Thị </t>
  </si>
  <si>
    <t>Lài</t>
  </si>
  <si>
    <t xml:space="preserve">Lê Thị </t>
  </si>
  <si>
    <t>Thương</t>
  </si>
  <si>
    <t xml:space="preserve">Trần Thị </t>
  </si>
  <si>
    <t>Thoa</t>
  </si>
  <si>
    <t xml:space="preserve">Hoàng Trần Hồng </t>
  </si>
  <si>
    <t xml:space="preserve"> Nguyên</t>
  </si>
  <si>
    <t xml:space="preserve">Đặng Tố </t>
  </si>
  <si>
    <t>Như</t>
  </si>
  <si>
    <t>Huyền</t>
  </si>
  <si>
    <t xml:space="preserve">Vi Thị Linh </t>
  </si>
  <si>
    <t>Xinh</t>
  </si>
  <si>
    <t>Giang</t>
  </si>
  <si>
    <t xml:space="preserve">Lê Thị Hồng </t>
  </si>
  <si>
    <t>Cao Thị</t>
  </si>
  <si>
    <t>Thủy</t>
  </si>
  <si>
    <t>Bùi Thị</t>
  </si>
  <si>
    <t>Liên</t>
  </si>
  <si>
    <t>Trần  Thị Thu</t>
  </si>
  <si>
    <t>Hoài</t>
  </si>
  <si>
    <t>Văn</t>
  </si>
  <si>
    <t>Nguyễn Thị Khánh</t>
  </si>
  <si>
    <t>Bùi Thị Hải</t>
  </si>
  <si>
    <t>Duyên</t>
  </si>
  <si>
    <t xml:space="preserve">Võ Thị </t>
  </si>
  <si>
    <t xml:space="preserve">Phan Thị </t>
  </si>
  <si>
    <t xml:space="preserve">Nguyễn Thị Thu </t>
  </si>
  <si>
    <t>Hà</t>
  </si>
  <si>
    <t>Hằng</t>
  </si>
  <si>
    <t xml:space="preserve">Trần Thị Như </t>
  </si>
  <si>
    <t xml:space="preserve">Nguyễn Thị Mỹ </t>
  </si>
  <si>
    <t>Uyên</t>
  </si>
  <si>
    <r>
      <rPr>
        <sz val="13"/>
        <color rgb="FF000000"/>
        <rFont val="Times New Roman"/>
        <family val="1"/>
      </rPr>
      <t xml:space="preserve">Tên học phần : </t>
    </r>
    <r>
      <rPr>
        <b/>
        <sz val="13"/>
        <color rgb="FF000000"/>
        <rFont val="Times New Roman"/>
        <family val="1"/>
      </rPr>
      <t xml:space="preserve">Thực tập sư phạm và Đồ án tốt nghiệp                                                                 </t>
    </r>
    <r>
      <rPr>
        <sz val="13"/>
        <color rgb="FF000000"/>
        <rFont val="Times New Roman"/>
        <family val="1"/>
      </rPr>
      <t xml:space="preserve">
</t>
    </r>
  </si>
  <si>
    <r>
      <rPr>
        <sz val="13"/>
        <color rgb="FF000000"/>
        <rFont val="Times New Roman"/>
        <family val="1"/>
      </rPr>
      <t xml:space="preserve">Mã danh sách thi : </t>
    </r>
    <r>
      <rPr>
        <b/>
        <sz val="13"/>
        <color rgb="FF000000"/>
        <rFont val="Times New Roman"/>
        <family val="1"/>
      </rPr>
      <t xml:space="preserve"> EDU31087</t>
    </r>
  </si>
  <si>
    <r>
      <rPr>
        <sz val="13"/>
        <color rgb="FF000000"/>
        <rFont val="Times New Roman"/>
        <family val="1"/>
      </rPr>
      <t xml:space="preserve">Thi tại phòng học: </t>
    </r>
    <r>
      <rPr>
        <b/>
        <sz val="13"/>
        <color rgb="FF000000"/>
        <rFont val="Times New Roman"/>
        <family val="1"/>
      </rPr>
      <t>A3 102</t>
    </r>
  </si>
  <si>
    <t xml:space="preserve">Nguyễn Thị Kim </t>
  </si>
  <si>
    <t xml:space="preserve"> Uyên</t>
  </si>
  <si>
    <t>Nguyễn Thị</t>
  </si>
  <si>
    <t>Lương Thị</t>
  </si>
  <si>
    <t>Ngọc</t>
  </si>
  <si>
    <t>Trinh</t>
  </si>
  <si>
    <t>Cao Thị Thuý</t>
  </si>
  <si>
    <t xml:space="preserve">Nguyễn Thị Nguyên </t>
  </si>
  <si>
    <t xml:space="preserve"> Nhi</t>
  </si>
  <si>
    <t>Sắc</t>
  </si>
  <si>
    <t>Nguyễn Quỳnh</t>
  </si>
  <si>
    <t xml:space="preserve">Già Y Mai </t>
  </si>
  <si>
    <t>Sinh</t>
  </si>
  <si>
    <t>Nguyễn Thị Yến</t>
  </si>
  <si>
    <t>Nguyễn Diệu</t>
  </si>
  <si>
    <t>Linh</t>
  </si>
  <si>
    <t xml:space="preserve">Bùi Thị </t>
  </si>
  <si>
    <t>Vân</t>
  </si>
  <si>
    <t xml:space="preserve">Phạm Thị Trà </t>
  </si>
  <si>
    <t>Xanh</t>
  </si>
  <si>
    <t>Hoàng Thị Yến</t>
  </si>
  <si>
    <t xml:space="preserve">Nhi </t>
  </si>
  <si>
    <t>Nguyễn Thị Thanh</t>
  </si>
  <si>
    <t>Nhàn</t>
  </si>
  <si>
    <t>Xuyên</t>
  </si>
  <si>
    <t xml:space="preserve">Ngân Huyền </t>
  </si>
  <si>
    <t>Trang</t>
  </si>
  <si>
    <t xml:space="preserve">Lê Hà </t>
  </si>
  <si>
    <t>Phương</t>
  </si>
  <si>
    <t xml:space="preserve">Lương Thị </t>
  </si>
  <si>
    <t>Mùi</t>
  </si>
  <si>
    <t>Phạm Thị</t>
  </si>
  <si>
    <t>Nhâm</t>
  </si>
  <si>
    <t xml:space="preserve">Đào Thị Hoàng </t>
  </si>
  <si>
    <t xml:space="preserve"> Huyền</t>
  </si>
  <si>
    <t xml:space="preserve">Ngũ Thị Hoài </t>
  </si>
  <si>
    <t xml:space="preserve">Thương </t>
  </si>
  <si>
    <t xml:space="preserve">Nhung </t>
  </si>
  <si>
    <t xml:space="preserve">Hoàng Thị Mai </t>
  </si>
  <si>
    <t xml:space="preserve"> Trinh</t>
  </si>
  <si>
    <t>Nguyễn Thị Tuyết</t>
  </si>
  <si>
    <t xml:space="preserve">Hoàng Thị Hy </t>
  </si>
  <si>
    <t>Quang</t>
  </si>
  <si>
    <t xml:space="preserve">Xồng Ý </t>
  </si>
  <si>
    <t>Cu</t>
  </si>
  <si>
    <t xml:space="preserve">Hoàng Minh </t>
  </si>
  <si>
    <t>Hường</t>
  </si>
  <si>
    <t>Lê Thị</t>
  </si>
  <si>
    <t>Bùi Thị Thủy</t>
  </si>
  <si>
    <t>Ngân</t>
  </si>
  <si>
    <t>Võ Thị Mỹ</t>
  </si>
  <si>
    <t xml:space="preserve">Phạm Thị </t>
  </si>
  <si>
    <t>Nguyên</t>
  </si>
  <si>
    <t>Tâm</t>
  </si>
  <si>
    <t>Nguyễn Thị Hiếu</t>
  </si>
  <si>
    <t>Phạm Thùy</t>
  </si>
  <si>
    <t>Lương Thị Thanh</t>
  </si>
  <si>
    <t xml:space="preserve">Hoàng Thị Thu </t>
  </si>
  <si>
    <t>Hoàng Thị</t>
  </si>
  <si>
    <t>Thanh</t>
  </si>
  <si>
    <t>Đào Thị Ánh</t>
  </si>
  <si>
    <t>Nguyệt</t>
  </si>
  <si>
    <t>Ngô Thị</t>
  </si>
  <si>
    <t xml:space="preserve">Đặng Thị Mai </t>
  </si>
  <si>
    <t xml:space="preserve"> Anh</t>
  </si>
  <si>
    <t xml:space="preserve">Lang Thị </t>
  </si>
  <si>
    <t>Nguyễn Thị Ngọc</t>
  </si>
  <si>
    <t>Yến</t>
  </si>
  <si>
    <t xml:space="preserve">Trần Thị Hải </t>
  </si>
  <si>
    <t xml:space="preserve">Nguyễn Hồng </t>
  </si>
  <si>
    <t xml:space="preserve"> Khuyên</t>
  </si>
  <si>
    <t xml:space="preserve">Phùng Thị Yến </t>
  </si>
  <si>
    <t>Hồ Thị Trà</t>
  </si>
  <si>
    <t>My</t>
  </si>
  <si>
    <t xml:space="preserve">Nguyễn Thị  </t>
  </si>
  <si>
    <t xml:space="preserve"> Soa</t>
  </si>
  <si>
    <t>Lê Thị Phương</t>
  </si>
  <si>
    <t>Phạm Thị Trà</t>
  </si>
  <si>
    <t>Nguyễn Thị Thùy</t>
  </si>
  <si>
    <t>Phùng Thị Ngọc</t>
  </si>
  <si>
    <t>Trâm</t>
  </si>
  <si>
    <t>Thái Thị Hoài</t>
  </si>
  <si>
    <t xml:space="preserve">Nguyễn Hiền </t>
  </si>
  <si>
    <t xml:space="preserve">Nguyễn Thị Tú </t>
  </si>
  <si>
    <t>Oanh</t>
  </si>
  <si>
    <t xml:space="preserve">Lê Thị Huyền </t>
  </si>
  <si>
    <t xml:space="preserve">Chế Thị Thùy </t>
  </si>
  <si>
    <t xml:space="preserve">Thảo </t>
  </si>
  <si>
    <t xml:space="preserve">Trần Thị Hà </t>
  </si>
  <si>
    <t xml:space="preserve"> Trang</t>
  </si>
  <si>
    <t>Bích</t>
  </si>
  <si>
    <t xml:space="preserve">Phạm Ngọc </t>
  </si>
  <si>
    <t>Hồ Thị</t>
  </si>
  <si>
    <t>Dung</t>
  </si>
  <si>
    <t xml:space="preserve">Trần Khánh </t>
  </si>
  <si>
    <t xml:space="preserve">Võ Thị Hương </t>
  </si>
  <si>
    <t xml:space="preserve">Đậu Thị Lan </t>
  </si>
  <si>
    <t xml:space="preserve">Hồ Thị Thu </t>
  </si>
  <si>
    <t>Hân</t>
  </si>
  <si>
    <t>Viên</t>
  </si>
  <si>
    <t>Sâm</t>
  </si>
  <si>
    <t>Phạm Thị Thuỳ</t>
  </si>
  <si>
    <t xml:space="preserve">Nguyễn Thị Thanh </t>
  </si>
  <si>
    <t xml:space="preserve"> Hằng</t>
  </si>
  <si>
    <t>Nguyễn Thị Kiều</t>
  </si>
  <si>
    <t>Lê Nguyễn Trà</t>
  </si>
  <si>
    <t xml:space="preserve">Ngô Thị </t>
  </si>
  <si>
    <t>Trương Thị</t>
  </si>
  <si>
    <t>Sương</t>
  </si>
  <si>
    <t xml:space="preserve">Đặng Thị Thuý </t>
  </si>
  <si>
    <t xml:space="preserve"> An</t>
  </si>
  <si>
    <t>62A1</t>
  </si>
  <si>
    <t>Hoàng Thị Quỳnh</t>
  </si>
  <si>
    <t>62A2</t>
  </si>
  <si>
    <t xml:space="preserve">Nguyễn Thị Thảo </t>
  </si>
  <si>
    <t>62A4</t>
  </si>
  <si>
    <t xml:space="preserve">Hồ Thị </t>
  </si>
  <si>
    <t>Nguyễn Thị Hải</t>
  </si>
  <si>
    <t>62A3</t>
  </si>
  <si>
    <t>Vi Thị Thu</t>
  </si>
  <si>
    <t>Minh</t>
  </si>
  <si>
    <t>Đinh Hải</t>
  </si>
  <si>
    <t xml:space="preserve">Võ Thị Thiên </t>
  </si>
  <si>
    <t>Nga</t>
  </si>
  <si>
    <t>Trương Ngọc</t>
  </si>
  <si>
    <t xml:space="preserve">Nguyễn Thị Hạnh </t>
  </si>
  <si>
    <t>Hoa</t>
  </si>
  <si>
    <t xml:space="preserve">Trương Thị Hải </t>
  </si>
  <si>
    <t xml:space="preserve">Tăng Thị </t>
  </si>
  <si>
    <t>Hương</t>
  </si>
  <si>
    <t>Đinh Thị Hoài</t>
  </si>
  <si>
    <t>Trần Thị Quỳnh</t>
  </si>
  <si>
    <t>Hạnh</t>
  </si>
  <si>
    <t>Nguyễn Thị Thuỳ</t>
  </si>
  <si>
    <t>Vi Hồng</t>
  </si>
  <si>
    <t xml:space="preserve">Nguyễn Thị Ngọc </t>
  </si>
  <si>
    <t>Ngô Thị Kim</t>
  </si>
  <si>
    <t>Bùi Thị Linh</t>
  </si>
  <si>
    <t xml:space="preserve">Đặng Thị Hương </t>
  </si>
  <si>
    <t xml:space="preserve">Hoàng Thị Hoài </t>
  </si>
  <si>
    <t xml:space="preserve">Lộc Bé </t>
  </si>
  <si>
    <t>Trà</t>
  </si>
  <si>
    <t xml:space="preserve">Nguyễn Thị Hồng </t>
  </si>
  <si>
    <t>Nam</t>
  </si>
  <si>
    <t>Lương Hoài</t>
  </si>
  <si>
    <t xml:space="preserve">Trần Thị Lan </t>
  </si>
  <si>
    <t>Lê Thị Kiều</t>
  </si>
  <si>
    <t>Lữ Thị</t>
  </si>
  <si>
    <t>Phượng</t>
  </si>
  <si>
    <t>Hiệp</t>
  </si>
  <si>
    <t>Nguyễn Thị Vân</t>
  </si>
  <si>
    <t>Phạm Thị Phương</t>
  </si>
  <si>
    <t>Trịnh Thị</t>
  </si>
  <si>
    <t>Đinh Thị</t>
  </si>
  <si>
    <t xml:space="preserve">Nguyễn Thị Cẩm </t>
  </si>
  <si>
    <t>Tú</t>
  </si>
  <si>
    <t>Nguyễn Thị Ánh</t>
  </si>
  <si>
    <t xml:space="preserve">Nguyễn Quỳnh </t>
  </si>
  <si>
    <t>Tuyết</t>
  </si>
  <si>
    <t>Huệ</t>
  </si>
  <si>
    <t xml:space="preserve">Nguyễn Thị Lan </t>
  </si>
  <si>
    <t>Na</t>
  </si>
  <si>
    <t xml:space="preserve">Đinh Võ Phương </t>
  </si>
  <si>
    <t xml:space="preserve">Hằng </t>
  </si>
  <si>
    <t>Nguyễn Thị Sông</t>
  </si>
  <si>
    <t>Nguyễn Thị Minh</t>
  </si>
  <si>
    <t>Thuý</t>
  </si>
  <si>
    <t xml:space="preserve">Châu Thị </t>
  </si>
  <si>
    <t>Thắm</t>
  </si>
  <si>
    <t>Phan Thị Thu</t>
  </si>
  <si>
    <t xml:space="preserve">Trần Thị Kim </t>
  </si>
  <si>
    <t xml:space="preserve">Uyên </t>
  </si>
  <si>
    <t xml:space="preserve">Thái Thị Thuý </t>
  </si>
  <si>
    <t>Vũ Thị</t>
  </si>
  <si>
    <t xml:space="preserve">Nguyễn Thị Ánh </t>
  </si>
  <si>
    <t>Hồng</t>
  </si>
  <si>
    <t>Lương Thị Khánh</t>
  </si>
  <si>
    <t>Vy</t>
  </si>
  <si>
    <t>Lưu Thị</t>
  </si>
  <si>
    <r>
      <t xml:space="preserve">Thi tại phòng học: </t>
    </r>
    <r>
      <rPr>
        <b/>
        <sz val="13"/>
        <color rgb="FF000000"/>
        <rFont val="Times New Roman"/>
        <family val="1"/>
      </rPr>
      <t>A3 103</t>
    </r>
  </si>
  <si>
    <r>
      <t xml:space="preserve">Tên học phần : </t>
    </r>
    <r>
      <rPr>
        <b/>
        <sz val="12"/>
        <color rgb="FF000000"/>
        <rFont val="Times New Roman"/>
        <family val="1"/>
      </rPr>
      <t xml:space="preserve">Thực tập sư phạm và Đồ án tốt nghiệp                                                                 </t>
    </r>
    <r>
      <rPr>
        <sz val="12"/>
        <color rgb="FF000000"/>
        <rFont val="Times New Roman"/>
        <family val="1"/>
      </rPr>
      <t xml:space="preserve">
</t>
    </r>
  </si>
  <si>
    <r>
      <t xml:space="preserve">Mã học phần : </t>
    </r>
    <r>
      <rPr>
        <b/>
        <sz val="12"/>
        <color rgb="FF000000"/>
        <rFont val="Times New Roman"/>
        <family val="1"/>
      </rPr>
      <t>EDU31087</t>
    </r>
    <r>
      <rPr>
        <sz val="12"/>
        <color rgb="FF000000"/>
        <rFont val="Times New Roman"/>
        <family val="1"/>
      </rPr>
      <t xml:space="preserve">        
</t>
    </r>
  </si>
  <si>
    <r>
      <t xml:space="preserve">Mã danh sách thi : </t>
    </r>
    <r>
      <rPr>
        <b/>
        <sz val="12"/>
        <color rgb="FF000000"/>
        <rFont val="Times New Roman"/>
        <family val="1"/>
      </rPr>
      <t xml:space="preserve"> EDU31087</t>
    </r>
  </si>
  <si>
    <r>
      <t xml:space="preserve">Thi tại phòng học: </t>
    </r>
    <r>
      <rPr>
        <b/>
        <sz val="12"/>
        <color rgb="FF000000"/>
        <rFont val="Times New Roman"/>
        <family val="1"/>
      </rPr>
      <t>A3 103</t>
    </r>
  </si>
  <si>
    <r>
      <t xml:space="preserve">Ngày thi : </t>
    </r>
    <r>
      <rPr>
        <b/>
        <sz val="12"/>
        <color rgb="FF000000"/>
        <rFont val="Times New Roman"/>
        <family val="1"/>
      </rPr>
      <t>12/05/2025</t>
    </r>
  </si>
  <si>
    <r>
      <t>Phòng số :</t>
    </r>
    <r>
      <rPr>
        <b/>
        <sz val="12"/>
        <color rgb="FF000000"/>
        <rFont val="Times New Roman"/>
        <family val="1"/>
      </rPr>
      <t>1</t>
    </r>
  </si>
  <si>
    <t>215714020110219</t>
  </si>
  <si>
    <t>215714020110112</t>
  </si>
  <si>
    <t>215714020110045</t>
  </si>
  <si>
    <t>215714020110116</t>
  </si>
  <si>
    <t>215714020110096</t>
  </si>
  <si>
    <t>215714020110209</t>
  </si>
  <si>
    <t>215714020110175</t>
  </si>
  <si>
    <t>215714020110211</t>
  </si>
  <si>
    <t>215714020110007</t>
  </si>
  <si>
    <t>215714020110221</t>
  </si>
  <si>
    <t>215714020110163</t>
  </si>
  <si>
    <t>215714020110005</t>
  </si>
  <si>
    <t>215714020110102</t>
  </si>
  <si>
    <t>215714020110159</t>
  </si>
  <si>
    <r>
      <rPr>
        <sz val="12"/>
        <color rgb="FF000000"/>
        <rFont val="Times New Roman"/>
        <family val="1"/>
      </rPr>
      <t>Hình thức thi</t>
    </r>
    <r>
      <rPr>
        <b/>
        <sz val="12"/>
        <color rgb="FF000000"/>
        <rFont val="Times New Roman"/>
        <family val="1"/>
      </rPr>
      <t>: Đồ án</t>
    </r>
  </si>
  <si>
    <r>
      <rPr>
        <sz val="12"/>
        <color rgb="FF000000"/>
        <rFont val="Times New Roman"/>
        <family val="1"/>
      </rPr>
      <t>Số Tín chỉ</t>
    </r>
    <r>
      <rPr>
        <b/>
        <sz val="12"/>
        <color rgb="FF000000"/>
        <rFont val="Times New Roman"/>
        <family val="1"/>
      </rPr>
      <t>: 08</t>
    </r>
  </si>
  <si>
    <r>
      <t xml:space="preserve">Ca thi : </t>
    </r>
    <r>
      <rPr>
        <b/>
        <sz val="12"/>
        <color theme="1"/>
        <rFont val="Times New Roman"/>
        <family val="1"/>
      </rPr>
      <t>1 (19:00 - 20:30)</t>
    </r>
  </si>
  <si>
    <r>
      <t xml:space="preserve">Ca thi : </t>
    </r>
    <r>
      <rPr>
        <b/>
        <sz val="12"/>
        <color theme="1"/>
        <rFont val="Times New Roman"/>
        <family val="1"/>
      </rPr>
      <t>2 (20:30 - 22:00)</t>
    </r>
  </si>
  <si>
    <t>215714020110162</t>
  </si>
  <si>
    <t>215714020110059</t>
  </si>
  <si>
    <t>215714020110181</t>
  </si>
  <si>
    <t>215714020110151</t>
  </si>
  <si>
    <t>215714020110060</t>
  </si>
  <si>
    <t>215714020110236</t>
  </si>
  <si>
    <t>215714020110063</t>
  </si>
  <si>
    <t>215714020110161</t>
  </si>
  <si>
    <t>215714020110129</t>
  </si>
  <si>
    <t>215714020110103</t>
  </si>
  <si>
    <t>215714020110180</t>
  </si>
  <si>
    <t>215714020110152</t>
  </si>
  <si>
    <t>215714020110169</t>
  </si>
  <si>
    <t>215714020110083</t>
  </si>
  <si>
    <r>
      <t xml:space="preserve">Thi tại phòng học: </t>
    </r>
    <r>
      <rPr>
        <b/>
        <sz val="12"/>
        <color rgb="FF000000"/>
        <rFont val="Times New Roman"/>
        <family val="1"/>
      </rPr>
      <t>A3 104</t>
    </r>
  </si>
  <si>
    <t xml:space="preserve">62A3 </t>
  </si>
  <si>
    <t xml:space="preserve">62A2 </t>
  </si>
  <si>
    <t xml:space="preserve">63A1 </t>
  </si>
  <si>
    <t xml:space="preserve">63A3 </t>
  </si>
  <si>
    <t xml:space="preserve">62A4 </t>
  </si>
  <si>
    <t xml:space="preserve">62A1 </t>
  </si>
  <si>
    <r>
      <t>Phòng số :</t>
    </r>
    <r>
      <rPr>
        <b/>
        <sz val="12"/>
        <color rgb="FF000000"/>
        <rFont val="Times New Roman"/>
        <family val="1"/>
      </rPr>
      <t>2</t>
    </r>
  </si>
  <si>
    <t>215714020110206</t>
  </si>
  <si>
    <t>215714020110207</t>
  </si>
  <si>
    <t>215714020110052</t>
  </si>
  <si>
    <t>215714020110054</t>
  </si>
  <si>
    <t>215714020110095</t>
  </si>
  <si>
    <t>215714020110237</t>
  </si>
  <si>
    <t>215714020110026</t>
  </si>
  <si>
    <t>215714020110190</t>
  </si>
  <si>
    <t>215714020110094</t>
  </si>
  <si>
    <t>215714020110231</t>
  </si>
  <si>
    <t>215714020110058</t>
  </si>
  <si>
    <t>215714020110149</t>
  </si>
  <si>
    <t>215714020110189</t>
  </si>
  <si>
    <t>215714020110214</t>
  </si>
  <si>
    <r>
      <t xml:space="preserve">Ngày thi : </t>
    </r>
    <r>
      <rPr>
        <b/>
        <sz val="12"/>
        <color rgb="FF000000"/>
        <rFont val="Times New Roman"/>
        <family val="1"/>
      </rPr>
      <t>13/05/2025</t>
    </r>
  </si>
  <si>
    <t>215714020110081</t>
  </si>
  <si>
    <t>215714020110008</t>
  </si>
  <si>
    <t>215714020110006</t>
  </si>
  <si>
    <t>215714020110132</t>
  </si>
  <si>
    <t>215714020110017</t>
  </si>
  <si>
    <t>215714020110035</t>
  </si>
  <si>
    <t>215714020110093</t>
  </si>
  <si>
    <t>215714020110098</t>
  </si>
  <si>
    <t>215714020110051</t>
  </si>
  <si>
    <t>215714020110011</t>
  </si>
  <si>
    <t>215714020110197</t>
  </si>
  <si>
    <t>215714020110087</t>
  </si>
  <si>
    <t>215714020110123</t>
  </si>
  <si>
    <t>215714020110012</t>
  </si>
  <si>
    <t>215714020110041</t>
  </si>
  <si>
    <r>
      <t>Ca thi : 2</t>
    </r>
    <r>
      <rPr>
        <b/>
        <sz val="12"/>
        <color theme="1"/>
        <rFont val="Times New Roman"/>
        <family val="1"/>
      </rPr>
      <t xml:space="preserve"> (20:30 - 22:00)</t>
    </r>
  </si>
  <si>
    <t>215714020110028</t>
  </si>
  <si>
    <t>215714020110144</t>
  </si>
  <si>
    <t>215714020110150</t>
  </si>
  <si>
    <t>215714020110077</t>
  </si>
  <si>
    <t>215714020110222</t>
  </si>
  <si>
    <t>215714020110228</t>
  </si>
  <si>
    <t>215714020110067</t>
  </si>
  <si>
    <t>215714020110020</t>
  </si>
  <si>
    <t>215714020110215</t>
  </si>
  <si>
    <t>215714020110194</t>
  </si>
  <si>
    <t>215714020110201</t>
  </si>
  <si>
    <t>215714020110109</t>
  </si>
  <si>
    <t>215714020110027</t>
  </si>
  <si>
    <t>215714020110187</t>
  </si>
  <si>
    <t>Cao Thị Hồng</t>
  </si>
  <si>
    <t>Trương Thị Vân</t>
  </si>
  <si>
    <t>Nguyễn Thị Nhật</t>
  </si>
  <si>
    <t>Nguyễn Thị Phương</t>
  </si>
  <si>
    <t>Hồ Thị Phương</t>
  </si>
  <si>
    <t>Trần Thị Linh</t>
  </si>
  <si>
    <r>
      <t xml:space="preserve">Thi tại phòng học: </t>
    </r>
    <r>
      <rPr>
        <b/>
        <sz val="13"/>
        <color rgb="FF000000"/>
        <rFont val="Times New Roman"/>
        <family val="1"/>
      </rPr>
      <t>A3 103</t>
    </r>
  </si>
  <si>
    <r>
      <t xml:space="preserve">Phòng số : </t>
    </r>
    <r>
      <rPr>
        <b/>
        <sz val="12"/>
        <color rgb="FF000000"/>
        <rFont val="Times New Roman"/>
        <family val="1"/>
      </rPr>
      <t>2</t>
    </r>
  </si>
  <si>
    <t>215714020110113</t>
  </si>
  <si>
    <t>215714020110153</t>
  </si>
  <si>
    <t>215714020110198</t>
  </si>
  <si>
    <t>215714020110174</t>
  </si>
  <si>
    <t>215714020110218</t>
  </si>
  <si>
    <t>215714020110119</t>
  </si>
  <si>
    <t>215714020110184</t>
  </si>
  <si>
    <t>215714020110147</t>
  </si>
  <si>
    <t>215714020110111</t>
  </si>
  <si>
    <t>215714020110090</t>
  </si>
  <si>
    <t>215714020110122</t>
  </si>
  <si>
    <t>215714020110183</t>
  </si>
  <si>
    <t>215714020110074</t>
  </si>
  <si>
    <t>215714020110029</t>
  </si>
  <si>
    <t>215714020110076</t>
  </si>
  <si>
    <t>215714020110167</t>
  </si>
  <si>
    <t>215714020110050</t>
  </si>
  <si>
    <t>215714020110136</t>
  </si>
  <si>
    <t>215714020110082</t>
  </si>
  <si>
    <t>215714020110177</t>
  </si>
  <si>
    <t>215714020110110</t>
  </si>
  <si>
    <t>215714020110185</t>
  </si>
  <si>
    <r>
      <t xml:space="preserve">Ngày thi : </t>
    </r>
    <r>
      <rPr>
        <b/>
        <sz val="12"/>
        <color rgb="FF000000"/>
        <rFont val="Times New Roman"/>
        <family val="1"/>
      </rPr>
      <t>14/05/2025</t>
    </r>
  </si>
  <si>
    <r>
      <t xml:space="preserve">Phòng số : </t>
    </r>
    <r>
      <rPr>
        <b/>
        <sz val="12"/>
        <color rgb="FF000000"/>
        <rFont val="Times New Roman"/>
        <family val="1"/>
      </rPr>
      <t>1</t>
    </r>
  </si>
  <si>
    <t xml:space="preserve">62A3  </t>
  </si>
  <si>
    <t xml:space="preserve">62A2  </t>
  </si>
  <si>
    <t>215714020110031</t>
  </si>
  <si>
    <t>215714020110016</t>
  </si>
  <si>
    <t>215714020110225</t>
  </si>
  <si>
    <t>215714020110178</t>
  </si>
  <si>
    <t>215714020110157</t>
  </si>
  <si>
    <t>215714020110200</t>
  </si>
  <si>
    <t>215714020110084</t>
  </si>
  <si>
    <t>215714020110195</t>
  </si>
  <si>
    <t>215714020110056</t>
  </si>
  <si>
    <t>215714020110046</t>
  </si>
  <si>
    <t>215714020110172</t>
  </si>
  <si>
    <t>215714020110070</t>
  </si>
  <si>
    <t>215714020110166</t>
  </si>
  <si>
    <t>215714020110217</t>
  </si>
  <si>
    <t>215714020110146</t>
  </si>
  <si>
    <t>215714020110117</t>
  </si>
  <si>
    <t>215714020110133</t>
  </si>
  <si>
    <t>215714020110002</t>
  </si>
  <si>
    <t>215714020110105</t>
  </si>
  <si>
    <t>215714020110164</t>
  </si>
  <si>
    <t>215714020110188</t>
  </si>
  <si>
    <t>215714020110097</t>
  </si>
  <si>
    <t>215714020110099</t>
  </si>
  <si>
    <t>215714020110121</t>
  </si>
  <si>
    <t>215714020110137</t>
  </si>
  <si>
    <t>215714020110078</t>
  </si>
  <si>
    <t>215714020110165</t>
  </si>
  <si>
    <t>215714020110223</t>
  </si>
  <si>
    <t>215714020110036</t>
  </si>
  <si>
    <r>
      <t xml:space="preserve">Thi tại phòng học: </t>
    </r>
    <r>
      <rPr>
        <b/>
        <sz val="13"/>
        <color rgb="FF000000"/>
        <rFont val="Times New Roman"/>
        <family val="1"/>
      </rPr>
      <t>A3 104</t>
    </r>
  </si>
  <si>
    <t>215714020110126</t>
  </si>
  <si>
    <t>215714020110107</t>
  </si>
  <si>
    <t>215714020110135</t>
  </si>
  <si>
    <t>215714020110064</t>
  </si>
  <si>
    <t>215714020110072</t>
  </si>
  <si>
    <t>215714020110055</t>
  </si>
  <si>
    <t>215714020110154</t>
  </si>
  <si>
    <t>215714020110191</t>
  </si>
  <si>
    <t>215714020110080</t>
  </si>
  <si>
    <t>215714020110170</t>
  </si>
  <si>
    <t>215714020110092</t>
  </si>
  <si>
    <t>215714020110048</t>
  </si>
  <si>
    <t>215714020110145</t>
  </si>
  <si>
    <t>215714020110156</t>
  </si>
  <si>
    <t>215714020110079</t>
  </si>
  <si>
    <t>215714020110021</t>
  </si>
  <si>
    <t>215714020110003</t>
  </si>
  <si>
    <t>215714020110120</t>
  </si>
  <si>
    <t>215714020110202</t>
  </si>
  <si>
    <t>215714020110212</t>
  </si>
  <si>
    <t>215714020110158</t>
  </si>
  <si>
    <t>215714020110037</t>
  </si>
  <si>
    <t>215714020110022</t>
  </si>
  <si>
    <t>215714020110205</t>
  </si>
  <si>
    <t>215714020110171</t>
  </si>
  <si>
    <t>215714020110040</t>
  </si>
  <si>
    <t>215714020110176</t>
  </si>
  <si>
    <t>215714020110210</t>
  </si>
  <si>
    <r>
      <t xml:space="preserve">Ngày thi : </t>
    </r>
    <r>
      <rPr>
        <b/>
        <sz val="12"/>
        <color rgb="FF000000"/>
        <rFont val="Times New Roman"/>
        <family val="1"/>
      </rPr>
      <t>15/05/2025</t>
    </r>
  </si>
  <si>
    <t>Phòng số : 1</t>
  </si>
  <si>
    <t>215714020110033</t>
  </si>
  <si>
    <t>215714020110227</t>
  </si>
  <si>
    <t>215714020110004</t>
  </si>
  <si>
    <t>215714020110226</t>
  </si>
  <si>
    <t>215714020110043</t>
  </si>
  <si>
    <t>215714020110118</t>
  </si>
  <si>
    <t>215714020110089</t>
  </si>
  <si>
    <t>215714020110009</t>
  </si>
  <si>
    <t>215714020110233</t>
  </si>
  <si>
    <t>215714020110229</t>
  </si>
  <si>
    <t>215714020110100</t>
  </si>
  <si>
    <t>215714020110030</t>
  </si>
  <si>
    <t>215714020110143</t>
  </si>
  <si>
    <t>215714020110001</t>
  </si>
  <si>
    <t>235714020150001</t>
  </si>
  <si>
    <t>215714020110134</t>
  </si>
  <si>
    <t>215714020110138</t>
  </si>
  <si>
    <t>215714020110023</t>
  </si>
  <si>
    <t>215714020110114</t>
  </si>
  <si>
    <t>215714020110025</t>
  </si>
  <si>
    <t>215714020110125</t>
  </si>
  <si>
    <t>215714020110014</t>
  </si>
  <si>
    <t>215714020110101</t>
  </si>
  <si>
    <t>215714020110131</t>
  </si>
  <si>
    <t>215714020110213</t>
  </si>
  <si>
    <t>215714020110075</t>
  </si>
  <si>
    <t>215714020110071</t>
  </si>
  <si>
    <t>215714020110224</t>
  </si>
  <si>
    <r>
      <t>Phòng số :</t>
    </r>
    <r>
      <rPr>
        <b/>
        <sz val="12"/>
        <color rgb="FF000000"/>
        <rFont val="Times New Roman"/>
        <family val="1"/>
      </rPr>
      <t xml:space="preserve"> 2</t>
    </r>
  </si>
  <si>
    <t>215714020110049</t>
  </si>
  <si>
    <t>215714020110044</t>
  </si>
  <si>
    <t>215714020110032</t>
  </si>
  <si>
    <t>215714020110019</t>
  </si>
  <si>
    <t>215714020110140</t>
  </si>
  <si>
    <t>215714020110053</t>
  </si>
  <si>
    <t>215714020110108</t>
  </si>
  <si>
    <t>215714020110068</t>
  </si>
  <si>
    <t>215714020110073</t>
  </si>
  <si>
    <t>215714020110124</t>
  </si>
  <si>
    <t>215714020110141</t>
  </si>
  <si>
    <t>215714020110148</t>
  </si>
  <si>
    <t>215714020110168</t>
  </si>
  <si>
    <t>215714020110192</t>
  </si>
  <si>
    <r>
      <t xml:space="preserve">Thi tại phòng học: </t>
    </r>
    <r>
      <rPr>
        <b/>
        <sz val="13"/>
        <color rgb="FF000000"/>
        <rFont val="Times New Roman"/>
        <family val="1"/>
      </rPr>
      <t>A3 104</t>
    </r>
  </si>
  <si>
    <t>215714020110013</t>
  </si>
  <si>
    <t>215714020110104</t>
  </si>
  <si>
    <t>215714020110179</t>
  </si>
  <si>
    <t>215714020110091</t>
  </si>
  <si>
    <t>215714020110127</t>
  </si>
  <si>
    <t>215714020110232</t>
  </si>
  <si>
    <t>215714020110015</t>
  </si>
  <si>
    <t>215714020110066</t>
  </si>
  <si>
    <t>215714020110061</t>
  </si>
  <si>
    <t>215714020110010</t>
  </si>
  <si>
    <t>215714020110034</t>
  </si>
  <si>
    <t>215714020110160</t>
  </si>
  <si>
    <t>215714020110128</t>
  </si>
  <si>
    <t>Cán bộ tổng hợp</t>
  </si>
  <si>
    <t xml:space="preserve">                              Họ tên và chữ ký CBCT thứ hai:</t>
  </si>
  <si>
    <t xml:space="preserve">  Họ tên và chữ ký CBCT thứ ba:</t>
  </si>
  <si>
    <t xml:space="preserve">                         Họ tên và chữ ký CBCT thứ hai:</t>
  </si>
  <si>
    <t xml:space="preserve">   Họ tên và chữ ký CBCT thứ ba:</t>
  </si>
  <si>
    <t xml:space="preserve">            Họ tên và chữ ký CBCT thứ hai:</t>
  </si>
  <si>
    <r>
      <t xml:space="preserve">Tổng điểm </t>
    </r>
    <r>
      <rPr>
        <i/>
        <sz val="12"/>
        <rFont val="Times New Roman"/>
        <family val="1"/>
      </rPr>
      <t>(thang điểm 10)</t>
    </r>
  </si>
  <si>
    <t>Danh sách Bảng điểm theo chuẩn đầu ra Đồ án Tốt nghiệp</t>
  </si>
  <si>
    <t>8,5</t>
  </si>
  <si>
    <t xml:space="preserve">Mã học phần : EDU31087        
</t>
  </si>
  <si>
    <t>Phòng số :1</t>
  </si>
  <si>
    <t>CLO 3.2.1.1 (KN giao tiếp</t>
  </si>
  <si>
    <t>CLO 4.1.1.1 Phân tích bối cảnh</t>
  </si>
  <si>
    <t>CLO 4.2.1.1 Hình thành ý tưởng</t>
  </si>
  <si>
    <t>CLO 4.2.2.1. (Thiết kế,</t>
  </si>
  <si>
    <t>CLO 4.2.3.1. (Triển khai,</t>
  </si>
  <si>
    <t>CLO 4.2.4.1. (Vận hành,</t>
  </si>
  <si>
    <t>Điểm NL cần đạt</t>
  </si>
  <si>
    <t xml:space="preserve">Trọng số </t>
  </si>
  <si>
    <t>3.50</t>
  </si>
  <si>
    <t>Điểm số</t>
  </si>
  <si>
    <t>Điểm NL</t>
  </si>
  <si>
    <t>Điểm chữ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</si>
</sst>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[Red]0"/>
    <numFmt numFmtId="165" formatCode="0.0"/>
    <numFmt numFmtId="166" formatCode="0.0;[Red]0.0"/>
  </numFmts>
  <fonts count="39">
    <font>
      <sz val="10"/>
      <color rgb="FF000000"/>
      <name val="Arial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  <scheme val="minor"/>
    </font>
    <font>
      <sz val="13"/>
      <color rgb="FF000000"/>
      <name val="Times New Roman"/>
      <family val="1"/>
    </font>
    <font>
      <b/>
      <sz val="13"/>
      <color rgb="FF000000"/>
      <name val="Times New Roman"/>
      <family val="1"/>
    </font>
    <font>
      <b/>
      <u/>
      <sz val="13"/>
      <color rgb="FF000000"/>
      <name val="Times New Roman"/>
      <family val="1"/>
    </font>
    <font>
      <sz val="13"/>
      <color theme="1"/>
      <name val="Times New Roman"/>
      <family val="1"/>
    </font>
    <font>
      <b/>
      <sz val="13"/>
      <color rgb="FF000000"/>
      <name val="Arial"/>
      <family val="2"/>
    </font>
    <font>
      <sz val="13"/>
      <color rgb="FF000000"/>
      <name val="Arial"/>
      <family val="2"/>
    </font>
    <font>
      <sz val="12"/>
      <color rgb="FF000000"/>
      <name val="&quot;Times New Roman&quot;"/>
    </font>
    <font>
      <b/>
      <sz val="12"/>
      <color rgb="FF000000"/>
      <name val="&quot;Times New Roman&quot;"/>
    </font>
    <font>
      <sz val="11"/>
      <color rgb="FF000000"/>
      <name val="Calibri"/>
      <family val="2"/>
    </font>
    <font>
      <sz val="10"/>
      <color theme="1"/>
      <name val="Arial"/>
      <family val="2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3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0"/>
      <color theme="1"/>
      <name val="Times New Roman"/>
      <family val="1"/>
    </font>
    <font>
      <b/>
      <u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</font>
    <font>
      <b/>
      <sz val="12"/>
      <name val="Times New Roman"/>
      <family val="1"/>
    </font>
    <font>
      <sz val="12"/>
      <color rgb="FF000000"/>
      <name val="Arial"/>
      <family val="2"/>
    </font>
    <font>
      <sz val="12"/>
      <color rgb="FF000000"/>
      <name val="Arial"/>
      <family val="2"/>
      <scheme val="minor"/>
    </font>
    <font>
      <i/>
      <sz val="12"/>
      <name val="Times New Roman"/>
      <family val="1"/>
    </font>
    <font>
      <b/>
      <sz val="11"/>
      <color rgb="FF000000"/>
      <name val="Times New Roman"/>
      <family val="1"/>
    </font>
    <font>
      <b/>
      <u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name val="Times New Roman"/>
      <family val="1"/>
    </font>
    <font>
      <sz val="9"/>
      <color rgb="FF000000"/>
      <name val="Times New Roman"/>
      <family val="1"/>
    </font>
    <font>
      <i/>
      <sz val="10"/>
      <color rgb="FF000000"/>
      <name val="Times New Roman"/>
      <family val="1"/>
    </font>
    <font>
      <u/>
      <sz val="13"/>
      <color rgb="FF000000"/>
      <name val="Times New Roman"/>
      <family val="1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9" fontId="38" fillId="0" borderId="0" applyFont="0" applyFill="0" applyBorder="0" applyAlignment="0" applyProtection="0"/>
  </cellStyleXfs>
  <cellXfs count="211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left"/>
    </xf>
    <xf numFmtId="0" fontId="10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2" fillId="0" borderId="1" xfId="0" applyFont="1" applyBorder="1"/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4" fillId="0" borderId="1" xfId="0" applyFont="1" applyBorder="1" applyAlignment="1">
      <alignment horizontal="left"/>
    </xf>
    <xf numFmtId="0" fontId="13" fillId="0" borderId="0" xfId="0" applyFont="1"/>
    <xf numFmtId="0" fontId="12" fillId="0" borderId="0" xfId="0" applyFont="1"/>
    <xf numFmtId="0" fontId="12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/>
    <xf numFmtId="0" fontId="22" fillId="0" borderId="0" xfId="0" applyFont="1" applyAlignment="1">
      <alignment horizontal="center"/>
    </xf>
    <xf numFmtId="0" fontId="21" fillId="0" borderId="1" xfId="0" applyFont="1" applyBorder="1"/>
    <xf numFmtId="0" fontId="21" fillId="0" borderId="1" xfId="0" applyFont="1" applyBorder="1" applyAlignment="1">
      <alignment horizontal="left"/>
    </xf>
    <xf numFmtId="0" fontId="21" fillId="0" borderId="0" xfId="0" applyFont="1" applyAlignment="1">
      <alignment horizontal="left"/>
    </xf>
    <xf numFmtId="49" fontId="21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left" wrapText="1"/>
    </xf>
    <xf numFmtId="49" fontId="21" fillId="0" borderId="1" xfId="0" applyNumberFormat="1" applyFont="1" applyBorder="1" applyAlignment="1">
      <alignment horizontal="left" wrapText="1"/>
    </xf>
    <xf numFmtId="0" fontId="25" fillId="0" borderId="0" xfId="0" applyFont="1"/>
    <xf numFmtId="0" fontId="26" fillId="0" borderId="0" xfId="0" applyFont="1" applyAlignment="1">
      <alignment horizontal="left"/>
    </xf>
    <xf numFmtId="0" fontId="17" fillId="0" borderId="1" xfId="0" applyFont="1" applyBorder="1"/>
    <xf numFmtId="0" fontId="21" fillId="0" borderId="7" xfId="0" applyFont="1" applyBorder="1"/>
    <xf numFmtId="49" fontId="21" fillId="0" borderId="1" xfId="0" applyNumberFormat="1" applyFont="1" applyBorder="1"/>
    <xf numFmtId="0" fontId="17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49" fontId="17" fillId="0" borderId="0" xfId="0" applyNumberFormat="1" applyFont="1"/>
    <xf numFmtId="49" fontId="21" fillId="0" borderId="0" xfId="0" applyNumberFormat="1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center"/>
    </xf>
    <xf numFmtId="49" fontId="17" fillId="2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9" fontId="21" fillId="0" borderId="0" xfId="0" applyNumberFormat="1" applyFont="1" applyAlignment="1">
      <alignment horizontal="center"/>
    </xf>
    <xf numFmtId="49" fontId="21" fillId="0" borderId="1" xfId="0" applyNumberFormat="1" applyFont="1" applyBorder="1" applyAlignment="1">
      <alignment horizontal="center" vertical="top"/>
    </xf>
    <xf numFmtId="0" fontId="24" fillId="0" borderId="0" xfId="0" applyFont="1"/>
    <xf numFmtId="0" fontId="14" fillId="0" borderId="0" xfId="0" applyFont="1"/>
    <xf numFmtId="0" fontId="14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2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7" fillId="3" borderId="8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left"/>
    </xf>
    <xf numFmtId="0" fontId="21" fillId="0" borderId="4" xfId="0" applyFont="1" applyBorder="1"/>
    <xf numFmtId="165" fontId="23" fillId="3" borderId="8" xfId="0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2" fillId="0" borderId="0" xfId="0" applyFont="1"/>
    <xf numFmtId="0" fontId="33" fillId="0" borderId="0" xfId="0" applyFont="1"/>
    <xf numFmtId="49" fontId="33" fillId="0" borderId="0" xfId="0" applyNumberFormat="1" applyFont="1"/>
    <xf numFmtId="0" fontId="31" fillId="0" borderId="0" xfId="0" applyFont="1" applyAlignment="1">
      <alignment horizontal="center"/>
    </xf>
    <xf numFmtId="0" fontId="31" fillId="0" borderId="1" xfId="0" applyFont="1" applyBorder="1" applyAlignment="1">
      <alignment horizontal="center"/>
    </xf>
    <xf numFmtId="49" fontId="31" fillId="0" borderId="2" xfId="0" applyNumberFormat="1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5" fillId="0" borderId="5" xfId="0" applyFont="1" applyBorder="1" applyAlignment="1">
      <alignment horizontal="center"/>
    </xf>
    <xf numFmtId="164" fontId="35" fillId="0" borderId="6" xfId="0" applyNumberFormat="1" applyFont="1" applyBorder="1" applyAlignment="1">
      <alignment horizontal="center"/>
    </xf>
    <xf numFmtId="0" fontId="35" fillId="0" borderId="7" xfId="0" applyFont="1" applyBorder="1" applyAlignment="1">
      <alignment horizontal="left"/>
    </xf>
    <xf numFmtId="0" fontId="35" fillId="0" borderId="6" xfId="0" applyFont="1" applyBorder="1" applyAlignment="1">
      <alignment horizontal="left"/>
    </xf>
    <xf numFmtId="0" fontId="16" fillId="0" borderId="6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16" fillId="0" borderId="1" xfId="0" applyFont="1" applyBorder="1"/>
    <xf numFmtId="49" fontId="16" fillId="0" borderId="0" xfId="0" applyNumberFormat="1" applyFont="1"/>
    <xf numFmtId="49" fontId="16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/>
    <xf numFmtId="49" fontId="24" fillId="0" borderId="0" xfId="0" applyNumberFormat="1" applyFont="1" applyAlignment="1">
      <alignment horizontal="center"/>
    </xf>
    <xf numFmtId="166" fontId="13" fillId="4" borderId="1" xfId="0" applyNumberFormat="1" applyFont="1" applyFill="1" applyBorder="1" applyAlignment="1">
      <alignment horizontal="center" vertical="center" wrapText="1"/>
    </xf>
    <xf numFmtId="166" fontId="23" fillId="3" borderId="8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166" fontId="5" fillId="0" borderId="0" xfId="0" applyNumberFormat="1" applyFont="1" applyAlignment="1">
      <alignment horizontal="center"/>
    </xf>
    <xf numFmtId="166" fontId="6" fillId="0" borderId="0" xfId="0" applyNumberFormat="1" applyFont="1"/>
    <xf numFmtId="166" fontId="7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left"/>
    </xf>
    <xf numFmtId="166" fontId="9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166" fontId="14" fillId="0" borderId="0" xfId="0" applyNumberFormat="1" applyFont="1"/>
    <xf numFmtId="166" fontId="28" fillId="0" borderId="0" xfId="0" applyNumberFormat="1" applyFont="1"/>
    <xf numFmtId="166" fontId="29" fillId="0" borderId="0" xfId="0" applyNumberFormat="1" applyFont="1"/>
    <xf numFmtId="166" fontId="28" fillId="0" borderId="0" xfId="0" applyNumberFormat="1" applyFont="1" applyAlignment="1">
      <alignment horizontal="left"/>
    </xf>
    <xf numFmtId="166" fontId="16" fillId="0" borderId="0" xfId="0" applyNumberFormat="1" applyFont="1"/>
    <xf numFmtId="166" fontId="25" fillId="0" borderId="0" xfId="0" applyNumberFormat="1" applyFont="1"/>
    <xf numFmtId="166" fontId="37" fillId="0" borderId="0" xfId="0" applyNumberFormat="1" applyFont="1" applyAlignment="1">
      <alignment horizontal="center"/>
    </xf>
    <xf numFmtId="166" fontId="9" fillId="0" borderId="0" xfId="0" applyNumberFormat="1" applyFont="1"/>
    <xf numFmtId="166" fontId="10" fillId="0" borderId="0" xfId="0" applyNumberFormat="1" applyFont="1"/>
    <xf numFmtId="166" fontId="1" fillId="0" borderId="0" xfId="0" applyNumberFormat="1" applyFont="1"/>
    <xf numFmtId="166" fontId="1" fillId="0" borderId="0" xfId="0" applyNumberFormat="1" applyFont="1" applyAlignment="1">
      <alignment horizontal="left"/>
    </xf>
    <xf numFmtId="165" fontId="0" fillId="0" borderId="0" xfId="0" applyNumberFormat="1"/>
    <xf numFmtId="165" fontId="5" fillId="0" borderId="0" xfId="0" applyNumberFormat="1" applyFont="1" applyAlignment="1">
      <alignment horizontal="center"/>
    </xf>
    <xf numFmtId="165" fontId="6" fillId="0" borderId="0" xfId="0" applyNumberFormat="1" applyFont="1"/>
    <xf numFmtId="165" fontId="7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165" fontId="9" fillId="0" borderId="0" xfId="0" applyNumberFormat="1" applyFont="1" applyAlignment="1">
      <alignment horizontal="left"/>
    </xf>
    <xf numFmtId="165" fontId="4" fillId="0" borderId="0" xfId="0" applyNumberFormat="1" applyFont="1" applyAlignment="1">
      <alignment horizontal="left"/>
    </xf>
    <xf numFmtId="165" fontId="9" fillId="0" borderId="0" xfId="0" applyNumberFormat="1" applyFont="1"/>
    <xf numFmtId="165" fontId="10" fillId="0" borderId="0" xfId="0" applyNumberFormat="1" applyFont="1"/>
    <xf numFmtId="165" fontId="14" fillId="0" borderId="0" xfId="0" applyNumberFormat="1" applyFont="1"/>
    <xf numFmtId="165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166" fontId="13" fillId="0" borderId="8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6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66" fontId="14" fillId="0" borderId="0" xfId="0" applyNumberFormat="1" applyFont="1" applyAlignment="1">
      <alignment horizontal="left"/>
    </xf>
    <xf numFmtId="166" fontId="14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left"/>
    </xf>
    <xf numFmtId="166" fontId="17" fillId="0" borderId="0" xfId="0" applyNumberFormat="1" applyFont="1"/>
    <xf numFmtId="165" fontId="17" fillId="0" borderId="0" xfId="0" applyNumberFormat="1" applyFont="1" applyAlignment="1">
      <alignment horizontal="left"/>
    </xf>
    <xf numFmtId="165" fontId="17" fillId="0" borderId="0" xfId="0" applyNumberFormat="1" applyFont="1"/>
    <xf numFmtId="165" fontId="14" fillId="0" borderId="0" xfId="0" applyNumberFormat="1" applyFont="1" applyAlignment="1">
      <alignment horizontal="center"/>
    </xf>
    <xf numFmtId="0" fontId="27" fillId="3" borderId="9" xfId="0" applyFont="1" applyFill="1" applyBorder="1" applyAlignment="1">
      <alignment horizontal="center" vertical="center" wrapText="1"/>
    </xf>
    <xf numFmtId="0" fontId="0" fillId="0" borderId="8" xfId="0" applyBorder="1"/>
    <xf numFmtId="166" fontId="0" fillId="0" borderId="8" xfId="0" applyNumberFormat="1" applyBorder="1"/>
    <xf numFmtId="9" fontId="0" fillId="0" borderId="0" xfId="1" applyFont="1"/>
    <xf numFmtId="9" fontId="7" fillId="0" borderId="0" xfId="1" applyFont="1" applyAlignment="1">
      <alignment horizontal="center"/>
    </xf>
    <xf numFmtId="9" fontId="8" fillId="0" borderId="0" xfId="1" applyFont="1" applyAlignment="1">
      <alignment horizontal="center"/>
    </xf>
    <xf numFmtId="9" fontId="9" fillId="0" borderId="0" xfId="1" applyFont="1" applyAlignment="1">
      <alignment horizontal="left"/>
    </xf>
    <xf numFmtId="9" fontId="9" fillId="0" borderId="0" xfId="1" applyFont="1"/>
    <xf numFmtId="9" fontId="0" fillId="0" borderId="8" xfId="1" applyFont="1" applyBorder="1"/>
    <xf numFmtId="9" fontId="23" fillId="3" borderId="9" xfId="1" applyFont="1" applyFill="1" applyBorder="1" applyAlignment="1">
      <alignment horizontal="center" vertical="center" wrapText="1"/>
    </xf>
    <xf numFmtId="9" fontId="1" fillId="0" borderId="0" xfId="1" applyFont="1"/>
    <xf numFmtId="166" fontId="23" fillId="3" borderId="8" xfId="1" applyNumberFormat="1" applyFont="1" applyFill="1" applyBorder="1" applyAlignment="1">
      <alignment horizontal="center" vertical="center" wrapText="1"/>
    </xf>
    <xf numFmtId="166" fontId="27" fillId="3" borderId="9" xfId="0" applyNumberFormat="1" applyFont="1" applyFill="1" applyBorder="1" applyAlignment="1">
      <alignment horizontal="center" vertical="center" wrapText="1"/>
    </xf>
    <xf numFmtId="0" fontId="21" fillId="0" borderId="5" xfId="0" applyFont="1" applyBorder="1"/>
    <xf numFmtId="49" fontId="21" fillId="0" borderId="5" xfId="0" applyNumberFormat="1" applyFont="1" applyBorder="1"/>
    <xf numFmtId="0" fontId="17" fillId="0" borderId="5" xfId="0" applyFont="1" applyBorder="1"/>
    <xf numFmtId="0" fontId="21" fillId="0" borderId="7" xfId="0" applyFont="1" applyBorder="1" applyAlignment="1">
      <alignment horizontal="lef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34" fillId="0" borderId="2" xfId="0" applyFont="1" applyBorder="1"/>
    <xf numFmtId="166" fontId="35" fillId="0" borderId="6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166" fontId="35" fillId="0" borderId="8" xfId="0" applyNumberFormat="1" applyFont="1" applyBorder="1" applyAlignment="1">
      <alignment horizontal="center"/>
    </xf>
    <xf numFmtId="166" fontId="16" fillId="0" borderId="6" xfId="0" applyNumberFormat="1" applyFont="1" applyBorder="1" applyAlignment="1">
      <alignment horizontal="center"/>
    </xf>
    <xf numFmtId="0" fontId="19" fillId="0" borderId="4" xfId="0" applyFont="1" applyBorder="1"/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16" fillId="0" borderId="0" xfId="0" applyFont="1"/>
    <xf numFmtId="0" fontId="31" fillId="0" borderId="0" xfId="0" applyFont="1" applyAlignment="1">
      <alignment horizontal="left"/>
    </xf>
    <xf numFmtId="0" fontId="31" fillId="0" borderId="3" xfId="0" applyFont="1" applyBorder="1" applyAlignment="1">
      <alignment horizontal="center"/>
    </xf>
    <xf numFmtId="0" fontId="34" fillId="0" borderId="2" xfId="0" applyFont="1" applyBorder="1"/>
    <xf numFmtId="0" fontId="16" fillId="0" borderId="7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8" fillId="0" borderId="0" xfId="0" applyFont="1" applyAlignment="1">
      <alignment horizontal="left"/>
    </xf>
    <xf numFmtId="0" fontId="21" fillId="0" borderId="7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6" fontId="14" fillId="0" borderId="0" xfId="0" applyNumberFormat="1" applyFont="1" applyAlignment="1">
      <alignment horizontal="left"/>
    </xf>
    <xf numFmtId="166" fontId="14" fillId="0" borderId="0" xfId="0" applyNumberFormat="1" applyFont="1"/>
    <xf numFmtId="166" fontId="16" fillId="0" borderId="0" xfId="0" applyNumberFormat="1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center"/>
    </xf>
    <xf numFmtId="166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166" fontId="17" fillId="0" borderId="0" xfId="0" applyNumberFormat="1" applyFont="1" applyAlignment="1">
      <alignment horizontal="left"/>
    </xf>
    <xf numFmtId="166" fontId="17" fillId="0" borderId="0" xfId="0" applyNumberFormat="1" applyFont="1"/>
    <xf numFmtId="165" fontId="14" fillId="0" borderId="0" xfId="0" applyNumberFormat="1" applyFont="1" applyAlignment="1">
      <alignment horizontal="center"/>
    </xf>
    <xf numFmtId="0" fontId="22" fillId="0" borderId="14" xfId="0" applyFont="1" applyBorder="1" applyAlignment="1">
      <alignment horizontal="center"/>
    </xf>
    <xf numFmtId="165" fontId="17" fillId="0" borderId="0" xfId="0" applyNumberFormat="1" applyFont="1" applyAlignment="1">
      <alignment horizontal="left"/>
    </xf>
    <xf numFmtId="165" fontId="17" fillId="0" borderId="0" xfId="0" applyNumberFormat="1" applyFont="1"/>
    <xf numFmtId="0" fontId="0" fillId="0" borderId="8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422"/>
  <sheetViews>
    <sheetView tabSelected="1" topLeftCell="B209" zoomScale="130" workbookViewId="0">
      <selection activeCell="G11" sqref="G11"/>
    </sheetView>
  </sheetViews>
  <sheetFormatPr defaultColWidth="12.5546875" defaultRowHeight="15.75" customHeight="1"/>
  <cols>
    <col min="1" max="1" width="4.5546875" style="23" customWidth="1"/>
    <col min="2" max="2" width="16.5546875" style="82" customWidth="1"/>
    <col min="3" max="3" width="18" style="23" customWidth="1"/>
    <col min="4" max="4" width="9.109375" style="23" customWidth="1"/>
    <col min="5" max="5" width="19.88671875" style="23" customWidth="1"/>
    <col min="6" max="6" width="8.44140625" style="23" customWidth="1"/>
    <col min="7" max="8" width="12.5546875" style="23"/>
    <col min="9" max="9" width="7.6640625" style="23" customWidth="1"/>
    <col min="10" max="16384" width="12.5546875" style="23"/>
  </cols>
  <sheetData>
    <row r="1" spans="1:9" ht="15.75" customHeight="1">
      <c r="A1" s="165" t="s">
        <v>0</v>
      </c>
      <c r="B1" s="166"/>
      <c r="C1" s="166"/>
      <c r="D1" s="66"/>
      <c r="E1" s="66"/>
      <c r="F1" s="55"/>
    </row>
    <row r="2" spans="1:9" ht="15.75" customHeight="1">
      <c r="A2" s="165" t="s">
        <v>1</v>
      </c>
      <c r="B2" s="166"/>
      <c r="C2" s="166"/>
      <c r="D2" s="67"/>
      <c r="E2" s="67"/>
    </row>
    <row r="3" spans="1:9" ht="13.8">
      <c r="A3" s="68"/>
      <c r="B3" s="69"/>
      <c r="C3" s="68"/>
      <c r="D3" s="68"/>
      <c r="E3" s="68"/>
    </row>
    <row r="4" spans="1:9" ht="15.75" customHeight="1">
      <c r="A4" s="165" t="s">
        <v>2</v>
      </c>
      <c r="B4" s="166"/>
      <c r="C4" s="166"/>
      <c r="D4" s="166"/>
      <c r="E4" s="166"/>
      <c r="F4" s="166"/>
      <c r="G4" s="166"/>
      <c r="H4" s="166"/>
      <c r="I4" s="166"/>
    </row>
    <row r="5" spans="1:9" ht="15.75" customHeight="1">
      <c r="A5" s="165" t="s">
        <v>3</v>
      </c>
      <c r="B5" s="166"/>
      <c r="C5" s="166"/>
      <c r="D5" s="166"/>
      <c r="E5" s="166"/>
      <c r="F5" s="166"/>
      <c r="G5" s="166"/>
      <c r="H5" s="166"/>
      <c r="I5" s="166"/>
    </row>
    <row r="6" spans="1:9" ht="15.75" customHeight="1">
      <c r="A6" s="167" t="s">
        <v>4</v>
      </c>
      <c r="B6" s="166"/>
      <c r="C6" s="166"/>
      <c r="D6" s="166"/>
      <c r="E6" s="166"/>
    </row>
    <row r="7" spans="1:9" ht="15.75" customHeight="1">
      <c r="A7" s="167" t="s">
        <v>5</v>
      </c>
      <c r="B7" s="166"/>
      <c r="C7" s="70"/>
      <c r="D7" s="70"/>
      <c r="E7" s="68"/>
    </row>
    <row r="8" spans="1:9" ht="13.8">
      <c r="A8" s="68"/>
      <c r="B8" s="69"/>
      <c r="C8" s="68"/>
      <c r="D8" s="68"/>
      <c r="E8" s="68"/>
    </row>
    <row r="9" spans="1:9" ht="13.8">
      <c r="A9" s="68"/>
      <c r="B9" s="69"/>
      <c r="C9" s="68"/>
      <c r="D9" s="68"/>
      <c r="E9" s="68"/>
      <c r="F9" s="170" t="s">
        <v>10</v>
      </c>
      <c r="G9" s="170"/>
    </row>
    <row r="10" spans="1:9" ht="22.5" customHeight="1">
      <c r="A10" s="71" t="s">
        <v>6</v>
      </c>
      <c r="B10" s="72" t="s">
        <v>7</v>
      </c>
      <c r="C10" s="168" t="s">
        <v>8</v>
      </c>
      <c r="D10" s="169"/>
      <c r="E10" s="73" t="s">
        <v>9</v>
      </c>
      <c r="F10" s="163" t="s">
        <v>770</v>
      </c>
      <c r="G10" s="158" t="s">
        <v>772</v>
      </c>
      <c r="H10" s="74" t="s">
        <v>11</v>
      </c>
      <c r="I10" s="74" t="s">
        <v>12</v>
      </c>
    </row>
    <row r="11" spans="1:9" ht="15.75" customHeight="1">
      <c r="A11" s="75">
        <v>1</v>
      </c>
      <c r="B11" s="76">
        <v>215714020110021</v>
      </c>
      <c r="C11" s="77" t="s">
        <v>13</v>
      </c>
      <c r="D11" s="78" t="s">
        <v>14</v>
      </c>
      <c r="E11" s="78" t="s">
        <v>15</v>
      </c>
      <c r="F11" s="162">
        <v>8</v>
      </c>
      <c r="G11" s="80"/>
      <c r="H11" s="79"/>
      <c r="I11" s="81"/>
    </row>
    <row r="12" spans="1:9" ht="13.2">
      <c r="A12" s="75">
        <v>2</v>
      </c>
      <c r="B12" s="76">
        <v>215714020110223</v>
      </c>
      <c r="C12" s="77" t="s">
        <v>16</v>
      </c>
      <c r="D12" s="78" t="s">
        <v>17</v>
      </c>
      <c r="E12" s="78" t="s">
        <v>15</v>
      </c>
      <c r="F12" s="162">
        <v>8.5</v>
      </c>
      <c r="G12" s="80"/>
      <c r="H12" s="79"/>
      <c r="I12" s="81"/>
    </row>
    <row r="13" spans="1:9" ht="13.2">
      <c r="A13" s="75">
        <v>3</v>
      </c>
      <c r="B13" s="76">
        <v>215714020110071</v>
      </c>
      <c r="C13" s="77" t="s">
        <v>18</v>
      </c>
      <c r="D13" s="78" t="s">
        <v>17</v>
      </c>
      <c r="E13" s="78" t="s">
        <v>19</v>
      </c>
      <c r="F13" s="162">
        <v>9</v>
      </c>
      <c r="G13" s="80"/>
      <c r="H13" s="79"/>
      <c r="I13" s="81"/>
    </row>
    <row r="14" spans="1:9" ht="13.2">
      <c r="A14" s="75">
        <v>4</v>
      </c>
      <c r="B14" s="76">
        <v>215714020110198</v>
      </c>
      <c r="C14" s="77" t="s">
        <v>20</v>
      </c>
      <c r="D14" s="78" t="s">
        <v>17</v>
      </c>
      <c r="E14" s="78" t="s">
        <v>15</v>
      </c>
      <c r="F14" s="162">
        <v>8</v>
      </c>
      <c r="G14" s="80"/>
      <c r="H14" s="79"/>
      <c r="I14" s="81"/>
    </row>
    <row r="15" spans="1:9" ht="13.2">
      <c r="A15" s="75">
        <v>5</v>
      </c>
      <c r="B15" s="76">
        <v>215714020110224</v>
      </c>
      <c r="C15" s="77" t="s">
        <v>21</v>
      </c>
      <c r="D15" s="78" t="s">
        <v>17</v>
      </c>
      <c r="E15" s="78" t="s">
        <v>22</v>
      </c>
      <c r="F15" s="162">
        <v>9</v>
      </c>
      <c r="G15" s="80"/>
      <c r="H15" s="79"/>
      <c r="I15" s="81"/>
    </row>
    <row r="16" spans="1:9" ht="13.2">
      <c r="A16" s="75">
        <v>6</v>
      </c>
      <c r="B16" s="76">
        <v>215714020110226</v>
      </c>
      <c r="C16" s="77" t="s">
        <v>23</v>
      </c>
      <c r="D16" s="78" t="s">
        <v>17</v>
      </c>
      <c r="E16" s="78" t="s">
        <v>19</v>
      </c>
      <c r="F16" s="162">
        <v>8</v>
      </c>
      <c r="G16" s="80"/>
      <c r="H16" s="79"/>
      <c r="I16" s="81"/>
    </row>
    <row r="17" spans="1:9" ht="13.2">
      <c r="A17" s="75">
        <v>7</v>
      </c>
      <c r="B17" s="76">
        <v>215714020110007</v>
      </c>
      <c r="C17" s="77" t="s">
        <v>24</v>
      </c>
      <c r="D17" s="78" t="s">
        <v>17</v>
      </c>
      <c r="E17" s="78" t="s">
        <v>15</v>
      </c>
      <c r="F17" s="162">
        <v>8.6999999999999993</v>
      </c>
      <c r="G17" s="80"/>
      <c r="H17" s="79"/>
      <c r="I17" s="81"/>
    </row>
    <row r="18" spans="1:9" ht="13.2">
      <c r="A18" s="75">
        <v>8</v>
      </c>
      <c r="B18" s="76">
        <v>215714020110015</v>
      </c>
      <c r="C18" s="77" t="s">
        <v>25</v>
      </c>
      <c r="D18" s="78" t="s">
        <v>17</v>
      </c>
      <c r="E18" s="78" t="s">
        <v>26</v>
      </c>
      <c r="F18" s="162">
        <v>9</v>
      </c>
      <c r="G18" s="80"/>
      <c r="H18" s="79"/>
      <c r="I18" s="81"/>
    </row>
    <row r="19" spans="1:9" ht="13.2">
      <c r="A19" s="75">
        <v>9</v>
      </c>
      <c r="B19" s="76">
        <v>215714020110082</v>
      </c>
      <c r="C19" s="77" t="s">
        <v>27</v>
      </c>
      <c r="D19" s="78" t="s">
        <v>17</v>
      </c>
      <c r="E19" s="78" t="s">
        <v>26</v>
      </c>
      <c r="F19" s="162">
        <v>8</v>
      </c>
      <c r="G19" s="80"/>
      <c r="H19" s="79"/>
      <c r="I19" s="81"/>
    </row>
    <row r="20" spans="1:9" ht="13.2">
      <c r="A20" s="75">
        <v>10</v>
      </c>
      <c r="B20" s="76">
        <v>215714020110101</v>
      </c>
      <c r="C20" s="77" t="s">
        <v>28</v>
      </c>
      <c r="D20" s="78" t="s">
        <v>17</v>
      </c>
      <c r="E20" s="78" t="s">
        <v>15</v>
      </c>
      <c r="F20" s="162">
        <v>8</v>
      </c>
      <c r="G20" s="80"/>
      <c r="H20" s="79"/>
      <c r="I20" s="81"/>
    </row>
    <row r="21" spans="1:9" ht="13.2">
      <c r="A21" s="75">
        <v>11</v>
      </c>
      <c r="B21" s="76">
        <v>215714020110229</v>
      </c>
      <c r="C21" s="77" t="s">
        <v>29</v>
      </c>
      <c r="D21" s="78" t="s">
        <v>17</v>
      </c>
      <c r="E21" s="78" t="s">
        <v>15</v>
      </c>
      <c r="F21" s="126">
        <v>8.6999999999999993</v>
      </c>
      <c r="G21" s="80"/>
      <c r="H21" s="79"/>
      <c r="I21" s="81"/>
    </row>
    <row r="22" spans="1:9" ht="13.2">
      <c r="A22" s="75">
        <v>12</v>
      </c>
      <c r="B22" s="76">
        <v>215714020110031</v>
      </c>
      <c r="C22" s="77" t="s">
        <v>30</v>
      </c>
      <c r="D22" s="78" t="s">
        <v>17</v>
      </c>
      <c r="E22" s="78" t="s">
        <v>22</v>
      </c>
      <c r="F22" s="162">
        <v>8</v>
      </c>
      <c r="G22" s="80"/>
      <c r="H22" s="79"/>
      <c r="I22" s="81"/>
    </row>
    <row r="23" spans="1:9" ht="13.2">
      <c r="A23" s="75">
        <v>13</v>
      </c>
      <c r="B23" s="76">
        <v>215714020110131</v>
      </c>
      <c r="C23" s="77" t="s">
        <v>31</v>
      </c>
      <c r="D23" s="78" t="s">
        <v>17</v>
      </c>
      <c r="E23" s="78" t="s">
        <v>26</v>
      </c>
      <c r="F23" s="162">
        <v>9</v>
      </c>
      <c r="G23" s="80"/>
      <c r="H23" s="79"/>
      <c r="I23" s="81"/>
    </row>
    <row r="24" spans="1:9" ht="13.2">
      <c r="A24" s="75">
        <v>14</v>
      </c>
      <c r="B24" s="76">
        <v>215714020110135</v>
      </c>
      <c r="C24" s="77" t="s">
        <v>32</v>
      </c>
      <c r="D24" s="78" t="s">
        <v>17</v>
      </c>
      <c r="E24" s="78" t="s">
        <v>22</v>
      </c>
      <c r="F24" s="162">
        <v>8.5</v>
      </c>
      <c r="G24" s="80"/>
      <c r="H24" s="79"/>
      <c r="I24" s="81"/>
    </row>
    <row r="25" spans="1:9" ht="13.2">
      <c r="A25" s="75">
        <v>15</v>
      </c>
      <c r="B25" s="76">
        <v>215714020110005</v>
      </c>
      <c r="C25" s="77" t="s">
        <v>27</v>
      </c>
      <c r="D25" s="78" t="s">
        <v>33</v>
      </c>
      <c r="E25" s="78" t="s">
        <v>19</v>
      </c>
      <c r="F25" s="162">
        <v>8.1</v>
      </c>
      <c r="G25" s="80"/>
      <c r="H25" s="79"/>
      <c r="I25" s="81"/>
    </row>
    <row r="26" spans="1:9" ht="13.2">
      <c r="A26" s="75">
        <v>16</v>
      </c>
      <c r="B26" s="76">
        <v>215714020110040</v>
      </c>
      <c r="C26" s="77" t="s">
        <v>34</v>
      </c>
      <c r="D26" s="78" t="s">
        <v>33</v>
      </c>
      <c r="E26" s="78" t="s">
        <v>22</v>
      </c>
      <c r="F26" s="162">
        <v>8.5</v>
      </c>
      <c r="G26" s="80"/>
      <c r="H26" s="79"/>
      <c r="I26" s="81"/>
    </row>
    <row r="27" spans="1:9" ht="13.2">
      <c r="A27" s="75">
        <v>17</v>
      </c>
      <c r="B27" s="76">
        <v>215714020110114</v>
      </c>
      <c r="C27" s="77" t="s">
        <v>35</v>
      </c>
      <c r="D27" s="78" t="s">
        <v>33</v>
      </c>
      <c r="E27" s="78" t="s">
        <v>22</v>
      </c>
      <c r="F27" s="162">
        <v>8.5</v>
      </c>
      <c r="G27" s="80"/>
      <c r="H27" s="79"/>
      <c r="I27" s="81"/>
    </row>
    <row r="28" spans="1:9" ht="13.2">
      <c r="A28" s="75">
        <v>18</v>
      </c>
      <c r="B28" s="76">
        <v>215714020110078</v>
      </c>
      <c r="C28" s="77" t="s">
        <v>36</v>
      </c>
      <c r="D28" s="78" t="s">
        <v>37</v>
      </c>
      <c r="E28" s="78" t="s">
        <v>15</v>
      </c>
      <c r="F28" s="162">
        <v>8.5</v>
      </c>
      <c r="G28" s="80"/>
      <c r="H28" s="79"/>
      <c r="I28" s="81"/>
    </row>
    <row r="29" spans="1:9" ht="13.2">
      <c r="A29" s="75">
        <v>19</v>
      </c>
      <c r="B29" s="76">
        <v>215714020110236</v>
      </c>
      <c r="C29" s="77" t="s">
        <v>38</v>
      </c>
      <c r="D29" s="78" t="s">
        <v>39</v>
      </c>
      <c r="E29" s="78" t="s">
        <v>26</v>
      </c>
      <c r="F29" s="162">
        <v>9</v>
      </c>
      <c r="G29" s="80"/>
      <c r="H29" s="79"/>
      <c r="I29" s="81"/>
    </row>
    <row r="30" spans="1:9" ht="13.2">
      <c r="A30" s="75">
        <v>20</v>
      </c>
      <c r="B30" s="76">
        <v>215714020110120</v>
      </c>
      <c r="C30" s="77" t="s">
        <v>40</v>
      </c>
      <c r="D30" s="78" t="s">
        <v>41</v>
      </c>
      <c r="E30" s="78" t="s">
        <v>19</v>
      </c>
      <c r="F30" s="162">
        <v>8</v>
      </c>
      <c r="G30" s="80"/>
      <c r="H30" s="79"/>
      <c r="I30" s="81"/>
    </row>
    <row r="31" spans="1:9" ht="13.2">
      <c r="A31" s="75">
        <v>21</v>
      </c>
      <c r="B31" s="76">
        <v>215714020110026</v>
      </c>
      <c r="C31" s="77" t="s">
        <v>42</v>
      </c>
      <c r="D31" s="78" t="s">
        <v>41</v>
      </c>
      <c r="E31" s="78" t="s">
        <v>19</v>
      </c>
      <c r="F31" s="162">
        <v>8</v>
      </c>
      <c r="G31" s="80"/>
      <c r="H31" s="79"/>
      <c r="I31" s="81"/>
    </row>
    <row r="32" spans="1:9" ht="13.2">
      <c r="A32" s="75">
        <v>22</v>
      </c>
      <c r="B32" s="76">
        <v>215714020110211</v>
      </c>
      <c r="C32" s="77" t="s">
        <v>24</v>
      </c>
      <c r="D32" s="78" t="s">
        <v>41</v>
      </c>
      <c r="E32" s="78" t="s">
        <v>26</v>
      </c>
      <c r="F32" s="162">
        <v>8.6999999999999993</v>
      </c>
      <c r="G32" s="80"/>
      <c r="H32" s="79"/>
      <c r="I32" s="81"/>
    </row>
    <row r="33" spans="1:9" ht="13.2">
      <c r="A33" s="75">
        <v>23</v>
      </c>
      <c r="B33" s="76">
        <v>215714020110169</v>
      </c>
      <c r="C33" s="77" t="s">
        <v>43</v>
      </c>
      <c r="D33" s="78" t="s">
        <v>41</v>
      </c>
      <c r="E33" s="78" t="s">
        <v>15</v>
      </c>
      <c r="F33" s="162">
        <v>8.6999999999999993</v>
      </c>
      <c r="G33" s="80"/>
      <c r="H33" s="79"/>
      <c r="I33" s="81"/>
    </row>
    <row r="34" spans="1:9" ht="13.2">
      <c r="A34" s="75">
        <v>24</v>
      </c>
      <c r="B34" s="76">
        <v>215714020110027</v>
      </c>
      <c r="C34" s="77" t="s">
        <v>44</v>
      </c>
      <c r="D34" s="78" t="s">
        <v>45</v>
      </c>
      <c r="E34" s="78" t="s">
        <v>22</v>
      </c>
      <c r="F34" s="162">
        <v>8.5</v>
      </c>
      <c r="G34" s="80"/>
      <c r="H34" s="79"/>
      <c r="I34" s="81"/>
    </row>
    <row r="35" spans="1:9" ht="13.2">
      <c r="A35" s="75">
        <v>25</v>
      </c>
      <c r="B35" s="76">
        <v>215714020110036</v>
      </c>
      <c r="C35" s="77" t="s">
        <v>46</v>
      </c>
      <c r="D35" s="78" t="s">
        <v>47</v>
      </c>
      <c r="E35" s="78" t="s">
        <v>15</v>
      </c>
      <c r="F35" s="162">
        <v>8.5</v>
      </c>
      <c r="G35" s="80"/>
      <c r="H35" s="79"/>
      <c r="I35" s="81"/>
    </row>
    <row r="36" spans="1:9" ht="13.2">
      <c r="A36" s="75">
        <v>26</v>
      </c>
      <c r="B36" s="76">
        <v>215714020110190</v>
      </c>
      <c r="C36" s="77" t="s">
        <v>48</v>
      </c>
      <c r="D36" s="78" t="s">
        <v>49</v>
      </c>
      <c r="E36" s="78" t="s">
        <v>22</v>
      </c>
      <c r="F36" s="162">
        <v>8</v>
      </c>
      <c r="G36" s="80"/>
      <c r="H36" s="79"/>
      <c r="I36" s="81"/>
    </row>
    <row r="37" spans="1:9" ht="13.2">
      <c r="A37" s="75">
        <v>27</v>
      </c>
      <c r="B37" s="76">
        <v>215714020110107</v>
      </c>
      <c r="C37" s="77" t="s">
        <v>50</v>
      </c>
      <c r="D37" s="78" t="s">
        <v>51</v>
      </c>
      <c r="E37" s="78" t="s">
        <v>26</v>
      </c>
      <c r="F37" s="162">
        <v>8.5</v>
      </c>
      <c r="G37" s="80"/>
      <c r="H37" s="79"/>
      <c r="I37" s="81"/>
    </row>
    <row r="38" spans="1:9" ht="13.2">
      <c r="A38" s="75">
        <v>28</v>
      </c>
      <c r="B38" s="76">
        <v>215714020110001</v>
      </c>
      <c r="C38" s="77" t="s">
        <v>52</v>
      </c>
      <c r="D38" s="78" t="s">
        <v>51</v>
      </c>
      <c r="E38" s="78" t="s">
        <v>22</v>
      </c>
      <c r="F38" s="162">
        <v>8.6999999999999993</v>
      </c>
      <c r="G38" s="80"/>
      <c r="H38" s="79"/>
      <c r="I38" s="81"/>
    </row>
    <row r="39" spans="1:9" ht="13.2">
      <c r="A39" s="75">
        <v>29</v>
      </c>
      <c r="B39" s="76">
        <v>215714020110067</v>
      </c>
      <c r="C39" s="77" t="s">
        <v>27</v>
      </c>
      <c r="D39" s="78" t="s">
        <v>51</v>
      </c>
      <c r="E39" s="78" t="s">
        <v>26</v>
      </c>
      <c r="F39" s="162">
        <v>8</v>
      </c>
      <c r="G39" s="80"/>
      <c r="H39" s="79"/>
      <c r="I39" s="81"/>
    </row>
    <row r="40" spans="1:9" ht="13.2">
      <c r="A40" s="75">
        <v>30</v>
      </c>
      <c r="B40" s="76">
        <v>215714020110127</v>
      </c>
      <c r="C40" s="77" t="s">
        <v>53</v>
      </c>
      <c r="D40" s="78" t="s">
        <v>51</v>
      </c>
      <c r="E40" s="78" t="s">
        <v>22</v>
      </c>
      <c r="F40" s="162">
        <v>8.8000000000000007</v>
      </c>
      <c r="G40" s="80"/>
      <c r="H40" s="79"/>
      <c r="I40" s="81"/>
    </row>
    <row r="41" spans="1:9" ht="13.2">
      <c r="A41" s="75">
        <v>31</v>
      </c>
      <c r="B41" s="76">
        <v>215714020110136</v>
      </c>
      <c r="C41" s="77" t="s">
        <v>54</v>
      </c>
      <c r="D41" s="78" t="s">
        <v>51</v>
      </c>
      <c r="E41" s="78" t="s">
        <v>19</v>
      </c>
      <c r="F41" s="162">
        <v>8</v>
      </c>
      <c r="G41" s="80"/>
      <c r="H41" s="79"/>
      <c r="I41" s="81"/>
    </row>
    <row r="42" spans="1:9" ht="13.2">
      <c r="A42" s="75">
        <v>32</v>
      </c>
      <c r="B42" s="76">
        <v>215714020110206</v>
      </c>
      <c r="C42" s="77" t="s">
        <v>55</v>
      </c>
      <c r="D42" s="78" t="s">
        <v>51</v>
      </c>
      <c r="E42" s="78" t="s">
        <v>15</v>
      </c>
      <c r="F42" s="162">
        <v>9.5</v>
      </c>
      <c r="G42" s="80"/>
      <c r="H42" s="79"/>
      <c r="I42" s="81"/>
    </row>
    <row r="43" spans="1:9" ht="13.2">
      <c r="A43" s="75">
        <v>33</v>
      </c>
      <c r="B43" s="76">
        <v>215714020110113</v>
      </c>
      <c r="C43" s="77" t="s">
        <v>56</v>
      </c>
      <c r="D43" s="78" t="s">
        <v>51</v>
      </c>
      <c r="E43" s="78" t="s">
        <v>22</v>
      </c>
      <c r="F43" s="162">
        <v>8</v>
      </c>
      <c r="G43" s="80"/>
      <c r="H43" s="79"/>
      <c r="I43" s="81"/>
    </row>
    <row r="44" spans="1:9" ht="13.2">
      <c r="A44" s="75">
        <v>34</v>
      </c>
      <c r="B44" s="76">
        <v>215714020110044</v>
      </c>
      <c r="C44" s="77" t="s">
        <v>57</v>
      </c>
      <c r="D44" s="78" t="s">
        <v>58</v>
      </c>
      <c r="E44" s="78" t="s">
        <v>19</v>
      </c>
      <c r="F44" s="162">
        <v>8.8000000000000007</v>
      </c>
      <c r="G44" s="80"/>
      <c r="H44" s="79"/>
      <c r="I44" s="81"/>
    </row>
    <row r="45" spans="1:9" ht="13.2">
      <c r="A45" s="75">
        <v>35</v>
      </c>
      <c r="B45" s="76">
        <v>215714020110058</v>
      </c>
      <c r="C45" s="77" t="s">
        <v>59</v>
      </c>
      <c r="D45" s="78" t="s">
        <v>58</v>
      </c>
      <c r="E45" s="78" t="s">
        <v>15</v>
      </c>
      <c r="F45" s="162">
        <v>8</v>
      </c>
      <c r="G45" s="80"/>
      <c r="H45" s="79"/>
      <c r="I45" s="81"/>
    </row>
    <row r="46" spans="1:9" ht="13.2">
      <c r="A46" s="75">
        <v>36</v>
      </c>
      <c r="B46" s="76">
        <v>215714020110061</v>
      </c>
      <c r="C46" s="77" t="s">
        <v>60</v>
      </c>
      <c r="D46" s="78" t="s">
        <v>61</v>
      </c>
      <c r="E46" s="78" t="s">
        <v>19</v>
      </c>
      <c r="F46" s="162">
        <v>9</v>
      </c>
      <c r="G46" s="80"/>
      <c r="H46" s="79"/>
      <c r="I46" s="81"/>
    </row>
    <row r="47" spans="1:9" ht="13.2">
      <c r="A47" s="75">
        <v>37</v>
      </c>
      <c r="B47" s="76">
        <v>215714020110009</v>
      </c>
      <c r="C47" s="77" t="s">
        <v>62</v>
      </c>
      <c r="D47" s="78" t="s">
        <v>61</v>
      </c>
      <c r="E47" s="78" t="s">
        <v>15</v>
      </c>
      <c r="F47" s="162">
        <v>8</v>
      </c>
      <c r="G47" s="80"/>
      <c r="H47" s="79"/>
      <c r="I47" s="81"/>
    </row>
    <row r="48" spans="1:9" ht="13.2">
      <c r="A48" s="75">
        <v>38</v>
      </c>
      <c r="B48" s="76">
        <v>215714020110017</v>
      </c>
      <c r="C48" s="77" t="s">
        <v>63</v>
      </c>
      <c r="D48" s="78" t="s">
        <v>64</v>
      </c>
      <c r="E48" s="78" t="s">
        <v>26</v>
      </c>
      <c r="F48" s="162">
        <v>8.5</v>
      </c>
      <c r="G48" s="80"/>
      <c r="H48" s="79"/>
      <c r="I48" s="81"/>
    </row>
    <row r="49" spans="1:9" ht="13.2">
      <c r="A49" s="75">
        <v>39</v>
      </c>
      <c r="B49" s="76">
        <v>215714020110168</v>
      </c>
      <c r="C49" s="77" t="s">
        <v>27</v>
      </c>
      <c r="D49" s="78" t="s">
        <v>64</v>
      </c>
      <c r="E49" s="78" t="s">
        <v>19</v>
      </c>
      <c r="F49" s="162">
        <v>8.5</v>
      </c>
      <c r="G49" s="80"/>
      <c r="H49" s="79"/>
      <c r="I49" s="81"/>
    </row>
    <row r="50" spans="1:9" ht="13.2">
      <c r="A50" s="75">
        <v>40</v>
      </c>
      <c r="B50" s="76">
        <v>215714020110149</v>
      </c>
      <c r="C50" s="77" t="s">
        <v>65</v>
      </c>
      <c r="D50" s="78" t="s">
        <v>64</v>
      </c>
      <c r="E50" s="78" t="s">
        <v>22</v>
      </c>
      <c r="F50" s="162">
        <v>8</v>
      </c>
      <c r="G50" s="80"/>
      <c r="H50" s="79"/>
      <c r="I50" s="81"/>
    </row>
    <row r="51" spans="1:9" ht="13.2">
      <c r="A51" s="75">
        <v>41</v>
      </c>
      <c r="B51" s="76">
        <v>215714020110092</v>
      </c>
      <c r="C51" s="77" t="s">
        <v>66</v>
      </c>
      <c r="D51" s="78" t="s">
        <v>64</v>
      </c>
      <c r="E51" s="78" t="s">
        <v>26</v>
      </c>
      <c r="F51" s="162">
        <v>8</v>
      </c>
      <c r="G51" s="80"/>
      <c r="H51" s="79"/>
      <c r="I51" s="81"/>
    </row>
    <row r="52" spans="1:9" ht="13.2">
      <c r="A52" s="75">
        <v>42</v>
      </c>
      <c r="B52" s="76">
        <v>215714020110055</v>
      </c>
      <c r="C52" s="77" t="s">
        <v>67</v>
      </c>
      <c r="D52" s="78" t="s">
        <v>68</v>
      </c>
      <c r="E52" s="78" t="s">
        <v>19</v>
      </c>
      <c r="F52" s="162">
        <v>8.5</v>
      </c>
      <c r="G52" s="80"/>
      <c r="H52" s="79"/>
      <c r="I52" s="81"/>
    </row>
    <row r="53" spans="1:9" ht="13.2">
      <c r="A53" s="75">
        <v>43</v>
      </c>
      <c r="B53" s="76">
        <v>215714020110008</v>
      </c>
      <c r="C53" s="77" t="s">
        <v>27</v>
      </c>
      <c r="D53" s="78" t="s">
        <v>69</v>
      </c>
      <c r="E53" s="78" t="s">
        <v>19</v>
      </c>
      <c r="F53" s="162">
        <v>8.5</v>
      </c>
      <c r="G53" s="80"/>
      <c r="H53" s="79"/>
      <c r="I53" s="81"/>
    </row>
    <row r="54" spans="1:9" ht="13.2">
      <c r="A54" s="75">
        <v>44</v>
      </c>
      <c r="B54" s="76">
        <v>215714020110030</v>
      </c>
      <c r="C54" s="77" t="s">
        <v>70</v>
      </c>
      <c r="D54" s="78" t="s">
        <v>69</v>
      </c>
      <c r="E54" s="78" t="s">
        <v>15</v>
      </c>
      <c r="F54" s="162">
        <v>8.6999999999999993</v>
      </c>
      <c r="G54" s="80"/>
      <c r="H54" s="79"/>
      <c r="I54" s="81"/>
    </row>
    <row r="55" spans="1:9" ht="13.2">
      <c r="A55" s="75">
        <v>45</v>
      </c>
      <c r="B55" s="76">
        <v>215714020110064</v>
      </c>
      <c r="C55" s="77" t="s">
        <v>36</v>
      </c>
      <c r="D55" s="78" t="s">
        <v>69</v>
      </c>
      <c r="E55" s="78" t="s">
        <v>26</v>
      </c>
      <c r="F55" s="162">
        <v>8.5</v>
      </c>
      <c r="G55" s="80"/>
      <c r="H55" s="79"/>
      <c r="I55" s="81"/>
    </row>
    <row r="56" spans="1:9" ht="13.2">
      <c r="A56" s="75">
        <v>46</v>
      </c>
      <c r="B56" s="76">
        <v>215714020110073</v>
      </c>
      <c r="C56" s="77" t="s">
        <v>71</v>
      </c>
      <c r="D56" s="78" t="s">
        <v>69</v>
      </c>
      <c r="E56" s="78" t="s">
        <v>22</v>
      </c>
      <c r="F56" s="162">
        <v>8.5</v>
      </c>
      <c r="G56" s="80"/>
      <c r="H56" s="79"/>
      <c r="I56" s="81"/>
    </row>
    <row r="57" spans="1:9" ht="13.2">
      <c r="A57" s="75">
        <v>47</v>
      </c>
      <c r="B57" s="76">
        <v>215714020110096</v>
      </c>
      <c r="C57" s="77" t="s">
        <v>72</v>
      </c>
      <c r="D57" s="78" t="s">
        <v>69</v>
      </c>
      <c r="E57" s="78" t="s">
        <v>26</v>
      </c>
      <c r="F57" s="162">
        <v>8</v>
      </c>
      <c r="G57" s="80"/>
      <c r="H57" s="79"/>
      <c r="I57" s="81"/>
    </row>
    <row r="58" spans="1:9" ht="13.2">
      <c r="A58" s="75">
        <v>48</v>
      </c>
      <c r="B58" s="76">
        <v>215714020110075</v>
      </c>
      <c r="C58" s="77" t="s">
        <v>27</v>
      </c>
      <c r="D58" s="78" t="s">
        <v>73</v>
      </c>
      <c r="E58" s="78" t="s">
        <v>19</v>
      </c>
      <c r="F58" s="162">
        <v>9</v>
      </c>
      <c r="G58" s="80"/>
      <c r="H58" s="79"/>
      <c r="I58" s="81"/>
    </row>
    <row r="59" spans="1:9" ht="13.2">
      <c r="A59" s="75">
        <v>49</v>
      </c>
      <c r="B59" s="76">
        <v>215714020110176</v>
      </c>
      <c r="C59" s="77" t="s">
        <v>74</v>
      </c>
      <c r="D59" s="78" t="s">
        <v>75</v>
      </c>
      <c r="E59" s="78" t="s">
        <v>26</v>
      </c>
      <c r="F59" s="162">
        <v>8.5</v>
      </c>
      <c r="G59" s="80"/>
      <c r="H59" s="79"/>
      <c r="I59" s="81"/>
    </row>
    <row r="60" spans="1:9" ht="13.2">
      <c r="A60" s="75">
        <v>50</v>
      </c>
      <c r="B60" s="76">
        <v>215714020110016</v>
      </c>
      <c r="C60" s="77" t="s">
        <v>36</v>
      </c>
      <c r="D60" s="78" t="s">
        <v>76</v>
      </c>
      <c r="E60" s="78" t="s">
        <v>15</v>
      </c>
      <c r="F60" s="162">
        <v>8</v>
      </c>
      <c r="G60" s="80"/>
      <c r="H60" s="79"/>
      <c r="I60" s="81"/>
    </row>
    <row r="61" spans="1:9" ht="13.2">
      <c r="A61" s="75">
        <v>51</v>
      </c>
      <c r="B61" s="76">
        <v>215714020110095</v>
      </c>
      <c r="C61" s="77" t="s">
        <v>77</v>
      </c>
      <c r="D61" s="78" t="s">
        <v>76</v>
      </c>
      <c r="E61" s="78" t="s">
        <v>22</v>
      </c>
      <c r="F61" s="162">
        <v>9.5</v>
      </c>
      <c r="G61" s="80"/>
      <c r="H61" s="79"/>
      <c r="I61" s="81"/>
    </row>
    <row r="62" spans="1:9" ht="13.2">
      <c r="A62" s="75">
        <v>52</v>
      </c>
      <c r="B62" s="76">
        <v>215714020110212</v>
      </c>
      <c r="C62" s="77" t="s">
        <v>46</v>
      </c>
      <c r="D62" s="78" t="s">
        <v>76</v>
      </c>
      <c r="E62" s="78" t="s">
        <v>19</v>
      </c>
      <c r="F62" s="162">
        <v>9</v>
      </c>
      <c r="G62" s="80"/>
      <c r="H62" s="79"/>
      <c r="I62" s="81"/>
    </row>
    <row r="63" spans="1:9" ht="13.2">
      <c r="A63" s="75">
        <v>53</v>
      </c>
      <c r="B63" s="76">
        <v>215714020110034</v>
      </c>
      <c r="C63" s="77" t="s">
        <v>78</v>
      </c>
      <c r="D63" s="78" t="s">
        <v>79</v>
      </c>
      <c r="E63" s="78" t="s">
        <v>15</v>
      </c>
      <c r="F63" s="162">
        <v>8.5</v>
      </c>
      <c r="G63" s="80"/>
      <c r="H63" s="79"/>
      <c r="I63" s="81"/>
    </row>
    <row r="64" spans="1:9" ht="13.2">
      <c r="A64" s="75">
        <v>54</v>
      </c>
      <c r="B64" s="76">
        <v>215714020110068</v>
      </c>
      <c r="C64" s="77" t="s">
        <v>27</v>
      </c>
      <c r="D64" s="78" t="s">
        <v>80</v>
      </c>
      <c r="E64" s="78" t="s">
        <v>26</v>
      </c>
      <c r="F64" s="162">
        <v>8.5</v>
      </c>
      <c r="G64" s="80"/>
      <c r="H64" s="79"/>
      <c r="I64" s="81"/>
    </row>
    <row r="65" spans="1:9" ht="13.2">
      <c r="A65" s="75">
        <v>55</v>
      </c>
      <c r="B65" s="76">
        <v>215714020110141</v>
      </c>
      <c r="C65" s="77" t="s">
        <v>81</v>
      </c>
      <c r="D65" s="78" t="s">
        <v>82</v>
      </c>
      <c r="E65" s="78" t="s">
        <v>19</v>
      </c>
      <c r="F65" s="162">
        <v>8.5</v>
      </c>
      <c r="G65" s="80"/>
      <c r="H65" s="79"/>
      <c r="I65" s="81"/>
    </row>
    <row r="66" spans="1:9" ht="13.2">
      <c r="A66" s="75">
        <v>56</v>
      </c>
      <c r="B66" s="76">
        <v>215714020110228</v>
      </c>
      <c r="C66" s="77" t="s">
        <v>83</v>
      </c>
      <c r="D66" s="78" t="s">
        <v>82</v>
      </c>
      <c r="E66" s="78" t="s">
        <v>26</v>
      </c>
      <c r="F66" s="162">
        <v>8</v>
      </c>
      <c r="G66" s="80"/>
      <c r="H66" s="79"/>
      <c r="I66" s="81"/>
    </row>
    <row r="67" spans="1:9" ht="13.2">
      <c r="A67" s="75">
        <v>57</v>
      </c>
      <c r="B67" s="76">
        <v>215714020110108</v>
      </c>
      <c r="C67" s="77" t="s">
        <v>42</v>
      </c>
      <c r="D67" s="78" t="s">
        <v>82</v>
      </c>
      <c r="E67" s="78" t="s">
        <v>22</v>
      </c>
      <c r="F67" s="162">
        <v>8.5</v>
      </c>
      <c r="G67" s="80"/>
      <c r="H67" s="79"/>
      <c r="I67" s="81"/>
    </row>
    <row r="68" spans="1:9" ht="13.2">
      <c r="A68" s="75">
        <v>58</v>
      </c>
      <c r="B68" s="76">
        <v>215714020110166</v>
      </c>
      <c r="C68" s="77" t="s">
        <v>84</v>
      </c>
      <c r="D68" s="78" t="s">
        <v>82</v>
      </c>
      <c r="E68" s="78" t="s">
        <v>15</v>
      </c>
      <c r="F68" s="162">
        <v>9</v>
      </c>
      <c r="G68" s="80"/>
      <c r="H68" s="79"/>
      <c r="I68" s="81"/>
    </row>
    <row r="69" spans="1:9" ht="13.2">
      <c r="A69" s="75">
        <v>59</v>
      </c>
      <c r="B69" s="76">
        <v>235714020150001</v>
      </c>
      <c r="C69" s="77" t="s">
        <v>27</v>
      </c>
      <c r="D69" s="78" t="s">
        <v>82</v>
      </c>
      <c r="E69" s="78" t="s">
        <v>85</v>
      </c>
      <c r="F69" s="162">
        <v>8.5</v>
      </c>
      <c r="G69" s="80"/>
      <c r="H69" s="79"/>
      <c r="I69" s="81"/>
    </row>
    <row r="70" spans="1:9" ht="13.2">
      <c r="A70" s="75">
        <v>60</v>
      </c>
      <c r="B70" s="76">
        <v>215714020110152</v>
      </c>
      <c r="C70" s="77" t="s">
        <v>27</v>
      </c>
      <c r="D70" s="78" t="s">
        <v>82</v>
      </c>
      <c r="E70" s="78" t="s">
        <v>26</v>
      </c>
      <c r="F70" s="162">
        <v>8.6999999999999993</v>
      </c>
      <c r="G70" s="80"/>
      <c r="H70" s="79"/>
      <c r="I70" s="81"/>
    </row>
    <row r="71" spans="1:9" ht="13.2">
      <c r="A71" s="75">
        <v>61</v>
      </c>
      <c r="B71" s="76">
        <v>215714020110227</v>
      </c>
      <c r="C71" s="77" t="s">
        <v>36</v>
      </c>
      <c r="D71" s="78" t="s">
        <v>86</v>
      </c>
      <c r="E71" s="78" t="s">
        <v>26</v>
      </c>
      <c r="F71" s="162">
        <v>8</v>
      </c>
      <c r="G71" s="80"/>
      <c r="H71" s="79"/>
      <c r="I71" s="81"/>
    </row>
    <row r="72" spans="1:9" ht="13.2">
      <c r="A72" s="75">
        <v>62</v>
      </c>
      <c r="B72" s="76">
        <v>215714020110153</v>
      </c>
      <c r="C72" s="77" t="s">
        <v>84</v>
      </c>
      <c r="D72" s="78" t="s">
        <v>87</v>
      </c>
      <c r="E72" s="78" t="s">
        <v>19</v>
      </c>
      <c r="F72" s="162">
        <v>8</v>
      </c>
      <c r="G72" s="80"/>
      <c r="H72" s="79"/>
      <c r="I72" s="81"/>
    </row>
    <row r="73" spans="1:9" ht="13.2">
      <c r="A73" s="75">
        <v>63</v>
      </c>
      <c r="B73" s="76">
        <v>215714020110200</v>
      </c>
      <c r="C73" s="77" t="s">
        <v>88</v>
      </c>
      <c r="D73" s="78" t="s">
        <v>89</v>
      </c>
      <c r="E73" s="78" t="s">
        <v>22</v>
      </c>
      <c r="F73" s="162">
        <v>8.5</v>
      </c>
      <c r="G73" s="80"/>
      <c r="H73" s="79"/>
      <c r="I73" s="81"/>
    </row>
    <row r="74" spans="1:9" ht="13.2">
      <c r="A74" s="75">
        <v>64</v>
      </c>
      <c r="B74" s="76">
        <v>215714020110063</v>
      </c>
      <c r="C74" s="77" t="s">
        <v>90</v>
      </c>
      <c r="D74" s="78" t="s">
        <v>91</v>
      </c>
      <c r="E74" s="78" t="s">
        <v>19</v>
      </c>
      <c r="F74" s="162">
        <v>9</v>
      </c>
      <c r="G74" s="80"/>
      <c r="H74" s="79"/>
      <c r="I74" s="81"/>
    </row>
    <row r="75" spans="1:9" ht="13.2">
      <c r="A75" s="75">
        <v>65</v>
      </c>
      <c r="B75" s="76">
        <v>215714020110102</v>
      </c>
      <c r="C75" s="77" t="s">
        <v>55</v>
      </c>
      <c r="D75" s="78" t="s">
        <v>92</v>
      </c>
      <c r="E75" s="78" t="s">
        <v>19</v>
      </c>
      <c r="F75" s="162">
        <v>8.1</v>
      </c>
      <c r="G75" s="80"/>
      <c r="H75" s="79"/>
      <c r="I75" s="81"/>
    </row>
    <row r="76" spans="1:9" ht="13.2">
      <c r="A76" s="75">
        <v>66</v>
      </c>
      <c r="B76" s="76">
        <v>215714020110089</v>
      </c>
      <c r="C76" s="77" t="s">
        <v>66</v>
      </c>
      <c r="D76" s="78" t="s">
        <v>92</v>
      </c>
      <c r="E76" s="78" t="s">
        <v>19</v>
      </c>
      <c r="F76" s="162">
        <v>8</v>
      </c>
      <c r="G76" s="80"/>
      <c r="H76" s="79"/>
      <c r="I76" s="81"/>
    </row>
    <row r="77" spans="1:9" ht="13.2">
      <c r="A77" s="75">
        <v>67</v>
      </c>
      <c r="B77" s="76">
        <v>215714020110181</v>
      </c>
      <c r="C77" s="77" t="s">
        <v>93</v>
      </c>
      <c r="D77" s="78" t="s">
        <v>94</v>
      </c>
      <c r="E77" s="78" t="s">
        <v>22</v>
      </c>
      <c r="F77" s="162">
        <v>8.4</v>
      </c>
      <c r="G77" s="80"/>
      <c r="H77" s="79"/>
      <c r="I77" s="81"/>
    </row>
    <row r="78" spans="1:9" ht="13.2">
      <c r="A78" s="75">
        <v>68</v>
      </c>
      <c r="B78" s="76">
        <v>215714020110133</v>
      </c>
      <c r="C78" s="77" t="s">
        <v>95</v>
      </c>
      <c r="D78" s="78" t="s">
        <v>96</v>
      </c>
      <c r="E78" s="78" t="s">
        <v>15</v>
      </c>
      <c r="F78" s="162">
        <v>10</v>
      </c>
      <c r="G78" s="80"/>
      <c r="H78" s="79"/>
      <c r="I78" s="81"/>
    </row>
    <row r="79" spans="1:9" ht="13.2">
      <c r="A79" s="75">
        <v>69</v>
      </c>
      <c r="B79" s="76">
        <v>215714020110054</v>
      </c>
      <c r="C79" s="77" t="s">
        <v>97</v>
      </c>
      <c r="D79" s="78" t="s">
        <v>96</v>
      </c>
      <c r="E79" s="78" t="s">
        <v>15</v>
      </c>
      <c r="F79" s="162">
        <v>9.5</v>
      </c>
      <c r="G79" s="80"/>
      <c r="H79" s="79"/>
      <c r="I79" s="81"/>
    </row>
    <row r="80" spans="1:9" ht="13.2">
      <c r="A80" s="75">
        <v>70</v>
      </c>
      <c r="B80" s="76">
        <v>215714020110197</v>
      </c>
      <c r="C80" s="77" t="s">
        <v>98</v>
      </c>
      <c r="D80" s="78" t="s">
        <v>99</v>
      </c>
      <c r="E80" s="78" t="s">
        <v>26</v>
      </c>
      <c r="F80" s="162">
        <v>9</v>
      </c>
      <c r="G80" s="80"/>
      <c r="H80" s="79"/>
      <c r="I80" s="81"/>
    </row>
    <row r="81" spans="1:9" ht="13.2">
      <c r="A81" s="75">
        <v>71</v>
      </c>
      <c r="B81" s="76">
        <v>215714020110167</v>
      </c>
      <c r="C81" s="77" t="s">
        <v>100</v>
      </c>
      <c r="D81" s="78" t="s">
        <v>99</v>
      </c>
      <c r="E81" s="78" t="s">
        <v>15</v>
      </c>
      <c r="F81" s="162">
        <v>9</v>
      </c>
      <c r="G81" s="80"/>
      <c r="H81" s="79"/>
      <c r="I81" s="81"/>
    </row>
    <row r="82" spans="1:9" ht="13.2">
      <c r="A82" s="75">
        <v>72</v>
      </c>
      <c r="B82" s="76">
        <v>215714020110192</v>
      </c>
      <c r="C82" s="77" t="s">
        <v>46</v>
      </c>
      <c r="D82" s="78" t="s">
        <v>99</v>
      </c>
      <c r="E82" s="78" t="s">
        <v>22</v>
      </c>
      <c r="F82" s="162">
        <v>8.5</v>
      </c>
      <c r="G82" s="80"/>
      <c r="H82" s="79"/>
      <c r="I82" s="81"/>
    </row>
    <row r="83" spans="1:9" ht="13.2">
      <c r="A83" s="75">
        <v>73</v>
      </c>
      <c r="B83" s="76">
        <v>215714020110233</v>
      </c>
      <c r="C83" s="77" t="s">
        <v>101</v>
      </c>
      <c r="D83" s="78" t="s">
        <v>99</v>
      </c>
      <c r="E83" s="78" t="s">
        <v>22</v>
      </c>
      <c r="F83" s="162">
        <v>9</v>
      </c>
      <c r="G83" s="80"/>
      <c r="H83" s="79"/>
      <c r="I83" s="81"/>
    </row>
    <row r="84" spans="1:9" ht="13.2">
      <c r="A84" s="75">
        <v>74</v>
      </c>
      <c r="B84" s="76">
        <v>215714020110080</v>
      </c>
      <c r="C84" s="77" t="s">
        <v>102</v>
      </c>
      <c r="D84" s="78" t="s">
        <v>99</v>
      </c>
      <c r="E84" s="78" t="s">
        <v>22</v>
      </c>
      <c r="F84" s="162">
        <v>8.5</v>
      </c>
      <c r="G84" s="80"/>
      <c r="H84" s="79"/>
      <c r="I84" s="81"/>
    </row>
    <row r="85" spans="1:9" ht="13.2">
      <c r="A85" s="75">
        <v>75</v>
      </c>
      <c r="B85" s="76">
        <v>215714020110217</v>
      </c>
      <c r="C85" s="77" t="s">
        <v>103</v>
      </c>
      <c r="D85" s="78" t="s">
        <v>99</v>
      </c>
      <c r="E85" s="78" t="s">
        <v>15</v>
      </c>
      <c r="F85" s="162">
        <v>9</v>
      </c>
      <c r="G85" s="80"/>
      <c r="H85" s="79"/>
      <c r="I85" s="81"/>
    </row>
    <row r="86" spans="1:9" ht="13.2">
      <c r="A86" s="75">
        <v>76</v>
      </c>
      <c r="B86" s="76">
        <v>215714020110162</v>
      </c>
      <c r="C86" s="77" t="s">
        <v>104</v>
      </c>
      <c r="D86" s="78" t="s">
        <v>99</v>
      </c>
      <c r="E86" s="78" t="s">
        <v>26</v>
      </c>
      <c r="F86" s="162">
        <v>8.4</v>
      </c>
      <c r="G86" s="80"/>
      <c r="H86" s="79"/>
      <c r="I86" s="81"/>
    </row>
    <row r="87" spans="1:9" ht="13.2">
      <c r="A87" s="75">
        <v>77</v>
      </c>
      <c r="B87" s="76">
        <v>215714020110184</v>
      </c>
      <c r="C87" s="77" t="s">
        <v>105</v>
      </c>
      <c r="D87" s="78" t="s">
        <v>99</v>
      </c>
      <c r="E87" s="78" t="s">
        <v>22</v>
      </c>
      <c r="F87" s="162">
        <v>8.5</v>
      </c>
      <c r="G87" s="80"/>
      <c r="H87" s="79"/>
      <c r="I87" s="81"/>
    </row>
    <row r="88" spans="1:9" ht="13.2">
      <c r="A88" s="75">
        <v>78</v>
      </c>
      <c r="B88" s="76">
        <v>215714020110119</v>
      </c>
      <c r="C88" s="77" t="s">
        <v>106</v>
      </c>
      <c r="D88" s="78" t="s">
        <v>99</v>
      </c>
      <c r="E88" s="78" t="s">
        <v>26</v>
      </c>
      <c r="F88" s="162">
        <v>8.5</v>
      </c>
      <c r="G88" s="80"/>
      <c r="H88" s="79"/>
      <c r="I88" s="81"/>
    </row>
    <row r="89" spans="1:9" ht="13.2">
      <c r="A89" s="75">
        <v>79</v>
      </c>
      <c r="B89" s="76">
        <v>215714020110219</v>
      </c>
      <c r="C89" s="77" t="s">
        <v>107</v>
      </c>
      <c r="D89" s="78" t="s">
        <v>108</v>
      </c>
      <c r="E89" s="78" t="s">
        <v>26</v>
      </c>
      <c r="F89" s="162">
        <v>8</v>
      </c>
      <c r="G89" s="80"/>
      <c r="H89" s="79"/>
      <c r="I89" s="81"/>
    </row>
    <row r="90" spans="1:9" ht="13.2">
      <c r="A90" s="75">
        <v>80</v>
      </c>
      <c r="B90" s="76">
        <v>215714020110045</v>
      </c>
      <c r="C90" s="77" t="s">
        <v>109</v>
      </c>
      <c r="D90" s="78" t="s">
        <v>108</v>
      </c>
      <c r="E90" s="78" t="s">
        <v>15</v>
      </c>
      <c r="F90" s="162">
        <v>8</v>
      </c>
      <c r="G90" s="80"/>
      <c r="H90" s="79"/>
      <c r="I90" s="81"/>
    </row>
    <row r="91" spans="1:9" ht="13.2">
      <c r="A91" s="75">
        <v>81</v>
      </c>
      <c r="B91" s="76">
        <v>215714020110022</v>
      </c>
      <c r="C91" s="77" t="s">
        <v>110</v>
      </c>
      <c r="D91" s="78" t="s">
        <v>111</v>
      </c>
      <c r="E91" s="78" t="s">
        <v>15</v>
      </c>
      <c r="F91" s="162">
        <v>9</v>
      </c>
      <c r="G91" s="80"/>
      <c r="H91" s="79"/>
      <c r="I91" s="81"/>
    </row>
    <row r="92" spans="1:9" ht="13.2">
      <c r="A92" s="75">
        <v>82</v>
      </c>
      <c r="B92" s="76">
        <v>215714020110010</v>
      </c>
      <c r="C92" s="77" t="s">
        <v>112</v>
      </c>
      <c r="D92" s="78" t="s">
        <v>111</v>
      </c>
      <c r="E92" s="78" t="s">
        <v>26</v>
      </c>
      <c r="F92" s="162">
        <v>8.5</v>
      </c>
      <c r="G92" s="80"/>
      <c r="H92" s="79"/>
      <c r="I92" s="81"/>
    </row>
    <row r="93" spans="1:9" ht="13.2">
      <c r="A93" s="75">
        <v>83</v>
      </c>
      <c r="B93" s="76">
        <v>215714020110059</v>
      </c>
      <c r="C93" s="77" t="s">
        <v>36</v>
      </c>
      <c r="D93" s="78" t="s">
        <v>113</v>
      </c>
      <c r="E93" s="78" t="s">
        <v>26</v>
      </c>
      <c r="F93" s="162">
        <v>8.4</v>
      </c>
      <c r="G93" s="80"/>
      <c r="H93" s="79"/>
      <c r="I93" s="81"/>
    </row>
    <row r="94" spans="1:9" ht="13.2">
      <c r="A94" s="75">
        <v>84</v>
      </c>
      <c r="B94" s="76">
        <v>215714020110128</v>
      </c>
      <c r="C94" s="77" t="s">
        <v>114</v>
      </c>
      <c r="D94" s="78" t="s">
        <v>115</v>
      </c>
      <c r="E94" s="78" t="s">
        <v>26</v>
      </c>
      <c r="F94" s="162">
        <v>8.5</v>
      </c>
      <c r="G94" s="80"/>
      <c r="H94" s="79"/>
      <c r="I94" s="81"/>
    </row>
    <row r="95" spans="1:9" ht="13.2">
      <c r="A95" s="75">
        <v>85</v>
      </c>
      <c r="B95" s="76">
        <v>215714020110077</v>
      </c>
      <c r="C95" s="77" t="s">
        <v>95</v>
      </c>
      <c r="D95" s="78" t="s">
        <v>115</v>
      </c>
      <c r="E95" s="78" t="s">
        <v>22</v>
      </c>
      <c r="F95" s="162">
        <v>8.8000000000000007</v>
      </c>
      <c r="G95" s="80"/>
      <c r="H95" s="79"/>
      <c r="I95" s="81"/>
    </row>
    <row r="96" spans="1:9" ht="13.2">
      <c r="A96" s="75">
        <v>86</v>
      </c>
      <c r="B96" s="76">
        <v>215714020110195</v>
      </c>
      <c r="C96" s="77" t="s">
        <v>116</v>
      </c>
      <c r="D96" s="78" t="s">
        <v>117</v>
      </c>
      <c r="E96" s="78" t="s">
        <v>15</v>
      </c>
      <c r="F96" s="162">
        <v>8.5</v>
      </c>
      <c r="G96" s="80"/>
      <c r="H96" s="79"/>
      <c r="I96" s="81"/>
    </row>
    <row r="97" spans="1:9" ht="13.2">
      <c r="A97" s="75">
        <v>87</v>
      </c>
      <c r="B97" s="76">
        <v>215714020110145</v>
      </c>
      <c r="C97" s="77" t="s">
        <v>118</v>
      </c>
      <c r="D97" s="78" t="s">
        <v>117</v>
      </c>
      <c r="E97" s="78" t="s">
        <v>15</v>
      </c>
      <c r="F97" s="162">
        <v>8</v>
      </c>
      <c r="G97" s="80"/>
      <c r="H97" s="79"/>
      <c r="I97" s="81"/>
    </row>
    <row r="98" spans="1:9" ht="13.2">
      <c r="A98" s="75">
        <v>88</v>
      </c>
      <c r="B98" s="76">
        <v>215714020110070</v>
      </c>
      <c r="C98" s="77" t="s">
        <v>53</v>
      </c>
      <c r="D98" s="78" t="s">
        <v>117</v>
      </c>
      <c r="E98" s="78" t="s">
        <v>22</v>
      </c>
      <c r="F98" s="162">
        <v>9</v>
      </c>
      <c r="G98" s="80"/>
      <c r="H98" s="79"/>
      <c r="I98" s="81"/>
    </row>
    <row r="99" spans="1:9" ht="13.2">
      <c r="A99" s="75">
        <v>89</v>
      </c>
      <c r="B99" s="76">
        <v>215714020110124</v>
      </c>
      <c r="C99" s="77" t="s">
        <v>119</v>
      </c>
      <c r="D99" s="78" t="s">
        <v>120</v>
      </c>
      <c r="E99" s="78" t="s">
        <v>22</v>
      </c>
      <c r="F99" s="162">
        <v>8.5</v>
      </c>
      <c r="G99" s="80"/>
      <c r="H99" s="79"/>
      <c r="I99" s="81"/>
    </row>
    <row r="100" spans="1:9" ht="13.2">
      <c r="A100" s="75">
        <v>90</v>
      </c>
      <c r="B100" s="76">
        <v>215714020110125</v>
      </c>
      <c r="C100" s="77" t="s">
        <v>27</v>
      </c>
      <c r="D100" s="78" t="s">
        <v>121</v>
      </c>
      <c r="E100" s="78" t="s">
        <v>26</v>
      </c>
      <c r="F100" s="162">
        <v>8</v>
      </c>
      <c r="G100" s="80"/>
      <c r="H100" s="79"/>
      <c r="I100" s="81"/>
    </row>
    <row r="101" spans="1:9" ht="13.2">
      <c r="A101" s="75">
        <v>91</v>
      </c>
      <c r="B101" s="76">
        <v>215714020110171</v>
      </c>
      <c r="C101" s="77" t="s">
        <v>122</v>
      </c>
      <c r="D101" s="78" t="s">
        <v>123</v>
      </c>
      <c r="E101" s="78" t="s">
        <v>22</v>
      </c>
      <c r="F101" s="162">
        <v>8.5</v>
      </c>
      <c r="G101" s="80"/>
      <c r="H101" s="79"/>
      <c r="I101" s="81"/>
    </row>
    <row r="102" spans="1:9" ht="13.2">
      <c r="A102" s="75">
        <v>92</v>
      </c>
      <c r="B102" s="76">
        <v>215714020110218</v>
      </c>
      <c r="C102" s="77" t="s">
        <v>124</v>
      </c>
      <c r="D102" s="78" t="s">
        <v>125</v>
      </c>
      <c r="E102" s="78" t="s">
        <v>26</v>
      </c>
      <c r="F102" s="162">
        <v>8.5</v>
      </c>
      <c r="G102" s="80"/>
      <c r="H102" s="79"/>
      <c r="I102" s="81"/>
    </row>
    <row r="103" spans="1:9" ht="13.2">
      <c r="A103" s="75">
        <v>93</v>
      </c>
      <c r="B103" s="76">
        <v>215714020110076</v>
      </c>
      <c r="C103" s="77" t="s">
        <v>126</v>
      </c>
      <c r="D103" s="78" t="s">
        <v>125</v>
      </c>
      <c r="E103" s="78" t="s">
        <v>22</v>
      </c>
      <c r="F103" s="162">
        <v>9</v>
      </c>
      <c r="G103" s="80"/>
      <c r="H103" s="79"/>
      <c r="I103" s="81"/>
    </row>
    <row r="104" spans="1:9" ht="13.2">
      <c r="A104" s="75">
        <v>94</v>
      </c>
      <c r="B104" s="76">
        <v>215714020110118</v>
      </c>
      <c r="C104" s="77" t="s">
        <v>36</v>
      </c>
      <c r="D104" s="78" t="s">
        <v>125</v>
      </c>
      <c r="E104" s="78" t="s">
        <v>22</v>
      </c>
      <c r="F104" s="162">
        <v>8</v>
      </c>
      <c r="G104" s="80"/>
      <c r="H104" s="79"/>
      <c r="I104" s="81"/>
    </row>
    <row r="105" spans="1:9" ht="13.2">
      <c r="A105" s="75">
        <v>95</v>
      </c>
      <c r="B105" s="76">
        <v>215714020110187</v>
      </c>
      <c r="C105" s="77" t="s">
        <v>127</v>
      </c>
      <c r="D105" s="78" t="s">
        <v>128</v>
      </c>
      <c r="E105" s="78" t="s">
        <v>22</v>
      </c>
      <c r="F105" s="162">
        <v>8.5</v>
      </c>
      <c r="G105" s="80"/>
      <c r="H105" s="79"/>
      <c r="I105" s="81"/>
    </row>
    <row r="106" spans="1:9" ht="13.2">
      <c r="A106" s="75">
        <v>96</v>
      </c>
      <c r="B106" s="76">
        <v>215714020110090</v>
      </c>
      <c r="C106" s="77" t="s">
        <v>129</v>
      </c>
      <c r="D106" s="78" t="s">
        <v>128</v>
      </c>
      <c r="E106" s="78" t="s">
        <v>15</v>
      </c>
      <c r="F106" s="162">
        <v>9</v>
      </c>
      <c r="G106" s="80"/>
      <c r="H106" s="79"/>
      <c r="I106" s="81"/>
    </row>
    <row r="107" spans="1:9" ht="13.2">
      <c r="A107" s="75">
        <v>97</v>
      </c>
      <c r="B107" s="76">
        <v>215714020110006</v>
      </c>
      <c r="C107" s="77" t="s">
        <v>95</v>
      </c>
      <c r="D107" s="78" t="s">
        <v>128</v>
      </c>
      <c r="E107" s="78" t="s">
        <v>19</v>
      </c>
      <c r="F107" s="162">
        <v>8.5</v>
      </c>
      <c r="G107" s="80"/>
      <c r="H107" s="79"/>
      <c r="I107" s="81"/>
    </row>
    <row r="108" spans="1:9" ht="13.2">
      <c r="A108" s="75">
        <v>98</v>
      </c>
      <c r="B108" s="76">
        <v>215714020110174</v>
      </c>
      <c r="C108" s="77" t="s">
        <v>84</v>
      </c>
      <c r="D108" s="78" t="s">
        <v>128</v>
      </c>
      <c r="E108" s="78" t="s">
        <v>22</v>
      </c>
      <c r="F108" s="162">
        <v>8</v>
      </c>
      <c r="G108" s="80"/>
      <c r="H108" s="79"/>
      <c r="I108" s="81"/>
    </row>
    <row r="109" spans="1:9" ht="13.2">
      <c r="A109" s="75">
        <v>99</v>
      </c>
      <c r="B109" s="76">
        <v>215714020110103</v>
      </c>
      <c r="C109" s="77" t="s">
        <v>130</v>
      </c>
      <c r="D109" s="78" t="s">
        <v>131</v>
      </c>
      <c r="E109" s="78" t="s">
        <v>26</v>
      </c>
      <c r="F109" s="162">
        <v>8.6999999999999993</v>
      </c>
      <c r="G109" s="80"/>
      <c r="H109" s="79"/>
      <c r="I109" s="81"/>
    </row>
    <row r="110" spans="1:9" ht="13.2">
      <c r="A110" s="75">
        <v>100</v>
      </c>
      <c r="B110" s="76">
        <v>215714020110122</v>
      </c>
      <c r="C110" s="77" t="s">
        <v>71</v>
      </c>
      <c r="D110" s="78" t="s">
        <v>131</v>
      </c>
      <c r="E110" s="78" t="s">
        <v>15</v>
      </c>
      <c r="F110" s="162">
        <v>9</v>
      </c>
      <c r="G110" s="80"/>
      <c r="H110" s="79"/>
      <c r="I110" s="81"/>
    </row>
    <row r="111" spans="1:9" ht="13.2">
      <c r="A111" s="75">
        <v>101</v>
      </c>
      <c r="B111" s="76">
        <v>215714020110110</v>
      </c>
      <c r="C111" s="77" t="s">
        <v>132</v>
      </c>
      <c r="D111" s="78" t="s">
        <v>133</v>
      </c>
      <c r="E111" s="78" t="s">
        <v>22</v>
      </c>
      <c r="F111" s="162">
        <v>8</v>
      </c>
      <c r="G111" s="80"/>
      <c r="H111" s="79"/>
      <c r="I111" s="81"/>
    </row>
    <row r="112" spans="1:9" ht="13.2">
      <c r="A112" s="75">
        <v>102</v>
      </c>
      <c r="B112" s="76">
        <v>215714020110019</v>
      </c>
      <c r="C112" s="77" t="s">
        <v>78</v>
      </c>
      <c r="D112" s="78" t="s">
        <v>133</v>
      </c>
      <c r="E112" s="78" t="s">
        <v>19</v>
      </c>
      <c r="F112" s="162">
        <v>8.8000000000000007</v>
      </c>
      <c r="G112" s="80"/>
      <c r="H112" s="79"/>
      <c r="I112" s="81"/>
    </row>
    <row r="113" spans="1:9" ht="13.2">
      <c r="A113" s="75">
        <v>103</v>
      </c>
      <c r="B113" s="76">
        <v>215714020110041</v>
      </c>
      <c r="C113" s="77" t="s">
        <v>66</v>
      </c>
      <c r="D113" s="78" t="s">
        <v>134</v>
      </c>
      <c r="E113" s="78" t="s">
        <v>15</v>
      </c>
      <c r="F113" s="162">
        <v>9</v>
      </c>
      <c r="G113" s="80"/>
      <c r="H113" s="79"/>
      <c r="I113" s="81"/>
    </row>
    <row r="114" spans="1:9" ht="13.2">
      <c r="A114" s="75">
        <v>104</v>
      </c>
      <c r="B114" s="76">
        <v>215714020110222</v>
      </c>
      <c r="C114" s="77" t="s">
        <v>71</v>
      </c>
      <c r="D114" s="78" t="s">
        <v>135</v>
      </c>
      <c r="E114" s="78" t="s">
        <v>15</v>
      </c>
      <c r="F114" s="162">
        <v>8.8000000000000007</v>
      </c>
      <c r="G114" s="80"/>
      <c r="H114" s="79"/>
      <c r="I114" s="81"/>
    </row>
    <row r="115" spans="1:9" ht="13.2">
      <c r="A115" s="75">
        <v>105</v>
      </c>
      <c r="B115" s="76">
        <v>215714020110004</v>
      </c>
      <c r="C115" s="77" t="s">
        <v>136</v>
      </c>
      <c r="D115" s="78" t="s">
        <v>137</v>
      </c>
      <c r="E115" s="78" t="s">
        <v>26</v>
      </c>
      <c r="F115" s="162">
        <v>8</v>
      </c>
      <c r="G115" s="80"/>
      <c r="H115" s="79"/>
      <c r="I115" s="81"/>
    </row>
    <row r="116" spans="1:9" ht="13.2">
      <c r="A116" s="75">
        <v>106</v>
      </c>
      <c r="B116" s="76">
        <v>215714020110012</v>
      </c>
      <c r="C116" s="77" t="s">
        <v>138</v>
      </c>
      <c r="D116" s="78" t="s">
        <v>137</v>
      </c>
      <c r="E116" s="78" t="s">
        <v>15</v>
      </c>
      <c r="F116" s="162">
        <v>9</v>
      </c>
      <c r="G116" s="80"/>
      <c r="H116" s="79"/>
      <c r="I116" s="81"/>
    </row>
    <row r="117" spans="1:9" ht="13.2">
      <c r="A117" s="75">
        <v>107</v>
      </c>
      <c r="B117" s="76">
        <v>215714020110143</v>
      </c>
      <c r="C117" s="77" t="s">
        <v>139</v>
      </c>
      <c r="D117" s="78" t="s">
        <v>137</v>
      </c>
      <c r="E117" s="78" t="s">
        <v>15</v>
      </c>
      <c r="F117" s="162">
        <v>8.6999999999999993</v>
      </c>
      <c r="G117" s="80"/>
      <c r="H117" s="79"/>
      <c r="I117" s="81"/>
    </row>
    <row r="118" spans="1:9" ht="13.2">
      <c r="A118" s="75">
        <v>108</v>
      </c>
      <c r="B118" s="76">
        <v>215714020110084</v>
      </c>
      <c r="C118" s="77" t="s">
        <v>140</v>
      </c>
      <c r="D118" s="78" t="s">
        <v>137</v>
      </c>
      <c r="E118" s="78" t="s">
        <v>19</v>
      </c>
      <c r="F118" s="162">
        <v>8.5</v>
      </c>
      <c r="G118" s="80"/>
      <c r="H118" s="79"/>
      <c r="I118" s="81"/>
    </row>
    <row r="119" spans="1:9" ht="13.2">
      <c r="A119" s="75">
        <v>109</v>
      </c>
      <c r="B119" s="76">
        <v>215714020110011</v>
      </c>
      <c r="C119" s="77" t="s">
        <v>141</v>
      </c>
      <c r="D119" s="78" t="s">
        <v>137</v>
      </c>
      <c r="E119" s="78" t="s">
        <v>19</v>
      </c>
      <c r="F119" s="162">
        <v>8</v>
      </c>
      <c r="G119" s="80"/>
      <c r="H119" s="79"/>
      <c r="I119" s="81"/>
    </row>
    <row r="120" spans="1:9" ht="13.2">
      <c r="A120" s="75">
        <v>110</v>
      </c>
      <c r="B120" s="76">
        <v>215714020110175</v>
      </c>
      <c r="C120" s="77" t="s">
        <v>141</v>
      </c>
      <c r="D120" s="78" t="s">
        <v>137</v>
      </c>
      <c r="E120" s="78" t="s">
        <v>15</v>
      </c>
      <c r="F120" s="162">
        <v>8.6999999999999993</v>
      </c>
      <c r="G120" s="80"/>
      <c r="H120" s="79"/>
      <c r="I120" s="81"/>
    </row>
    <row r="121" spans="1:9" ht="13.2">
      <c r="A121" s="75">
        <v>111</v>
      </c>
      <c r="B121" s="76">
        <v>215714020110105</v>
      </c>
      <c r="C121" s="77" t="s">
        <v>142</v>
      </c>
      <c r="D121" s="78" t="s">
        <v>137</v>
      </c>
      <c r="E121" s="78" t="s">
        <v>22</v>
      </c>
      <c r="F121" s="162" t="s">
        <v>758</v>
      </c>
      <c r="G121" s="80"/>
      <c r="H121" s="79"/>
      <c r="I121" s="81"/>
    </row>
    <row r="122" spans="1:9" ht="13.2">
      <c r="A122" s="75">
        <v>112</v>
      </c>
      <c r="B122" s="76">
        <v>215714020110035</v>
      </c>
      <c r="C122" s="77" t="s">
        <v>143</v>
      </c>
      <c r="D122" s="78" t="s">
        <v>137</v>
      </c>
      <c r="E122" s="78" t="s">
        <v>15</v>
      </c>
      <c r="F122" s="162">
        <v>8</v>
      </c>
      <c r="G122" s="80"/>
      <c r="H122" s="79"/>
      <c r="I122" s="81"/>
    </row>
    <row r="123" spans="1:9" ht="13.2">
      <c r="A123" s="75">
        <v>113</v>
      </c>
      <c r="B123" s="76">
        <v>215714020110056</v>
      </c>
      <c r="C123" s="77" t="s">
        <v>27</v>
      </c>
      <c r="D123" s="78" t="s">
        <v>144</v>
      </c>
      <c r="E123" s="78" t="s">
        <v>19</v>
      </c>
      <c r="F123" s="162">
        <v>8.5</v>
      </c>
      <c r="G123" s="80"/>
      <c r="H123" s="79"/>
      <c r="I123" s="81"/>
    </row>
    <row r="124" spans="1:9" ht="13.2">
      <c r="A124" s="75">
        <v>114</v>
      </c>
      <c r="B124" s="76">
        <v>215714020110151</v>
      </c>
      <c r="C124" s="77" t="s">
        <v>145</v>
      </c>
      <c r="D124" s="78" t="s">
        <v>144</v>
      </c>
      <c r="E124" s="78" t="s">
        <v>15</v>
      </c>
      <c r="F124" s="162">
        <v>8.4</v>
      </c>
      <c r="G124" s="80"/>
      <c r="H124" s="79"/>
      <c r="I124" s="81"/>
    </row>
    <row r="125" spans="1:9" ht="13.2">
      <c r="A125" s="75">
        <v>115</v>
      </c>
      <c r="B125" s="76">
        <v>215714020110072</v>
      </c>
      <c r="C125" s="77" t="s">
        <v>71</v>
      </c>
      <c r="D125" s="78" t="s">
        <v>144</v>
      </c>
      <c r="E125" s="78" t="s">
        <v>15</v>
      </c>
      <c r="F125" s="162">
        <v>8.5</v>
      </c>
      <c r="G125" s="80"/>
      <c r="H125" s="79"/>
      <c r="I125" s="81"/>
    </row>
    <row r="126" spans="1:9" ht="13.2">
      <c r="A126" s="75">
        <v>116</v>
      </c>
      <c r="B126" s="76">
        <v>215714020110207</v>
      </c>
      <c r="C126" s="77" t="s">
        <v>146</v>
      </c>
      <c r="D126" s="78" t="s">
        <v>144</v>
      </c>
      <c r="E126" s="78" t="s">
        <v>19</v>
      </c>
      <c r="F126" s="162">
        <v>9.5</v>
      </c>
      <c r="G126" s="80"/>
      <c r="H126" s="79"/>
      <c r="I126" s="81"/>
    </row>
    <row r="127" spans="1:9" ht="13.2">
      <c r="A127" s="75">
        <v>117</v>
      </c>
      <c r="B127" s="76">
        <v>215714020110231</v>
      </c>
      <c r="C127" s="77" t="s">
        <v>65</v>
      </c>
      <c r="D127" s="78" t="s">
        <v>144</v>
      </c>
      <c r="E127" s="78" t="s">
        <v>22</v>
      </c>
      <c r="F127" s="162">
        <v>8</v>
      </c>
      <c r="G127" s="80"/>
      <c r="H127" s="79"/>
      <c r="I127" s="81"/>
    </row>
    <row r="128" spans="1:9" ht="13.2">
      <c r="A128" s="75">
        <v>118</v>
      </c>
      <c r="B128" s="76">
        <v>215714020110215</v>
      </c>
      <c r="C128" s="77" t="s">
        <v>27</v>
      </c>
      <c r="D128" s="78" t="s">
        <v>144</v>
      </c>
      <c r="E128" s="78" t="s">
        <v>15</v>
      </c>
      <c r="F128" s="162">
        <v>8</v>
      </c>
      <c r="G128" s="80"/>
      <c r="H128" s="79"/>
      <c r="I128" s="81"/>
    </row>
    <row r="129" spans="1:9" ht="13.2">
      <c r="A129" s="75">
        <v>119</v>
      </c>
      <c r="B129" s="76">
        <v>215714020110023</v>
      </c>
      <c r="C129" s="77" t="s">
        <v>145</v>
      </c>
      <c r="D129" s="78" t="s">
        <v>144</v>
      </c>
      <c r="E129" s="78" t="s">
        <v>22</v>
      </c>
      <c r="F129" s="162">
        <v>8.5</v>
      </c>
      <c r="G129" s="80"/>
      <c r="H129" s="79"/>
      <c r="I129" s="81"/>
    </row>
    <row r="130" spans="1:9" ht="13.2">
      <c r="A130" s="75">
        <v>120</v>
      </c>
      <c r="B130" s="76">
        <v>215714020110165</v>
      </c>
      <c r="C130" s="77" t="s">
        <v>27</v>
      </c>
      <c r="D130" s="78" t="s">
        <v>144</v>
      </c>
      <c r="E130" s="78" t="s">
        <v>26</v>
      </c>
      <c r="F130" s="162">
        <v>8.5</v>
      </c>
      <c r="G130" s="80"/>
      <c r="H130" s="79"/>
      <c r="I130" s="81"/>
    </row>
    <row r="131" spans="1:9" ht="13.2">
      <c r="A131" s="75">
        <v>121</v>
      </c>
      <c r="B131" s="76">
        <v>215714020110180</v>
      </c>
      <c r="C131" s="77" t="s">
        <v>147</v>
      </c>
      <c r="D131" s="78" t="s">
        <v>148</v>
      </c>
      <c r="E131" s="78" t="s">
        <v>26</v>
      </c>
      <c r="F131" s="162">
        <v>8.6999999999999993</v>
      </c>
      <c r="G131" s="80"/>
      <c r="H131" s="79"/>
      <c r="I131" s="81"/>
    </row>
    <row r="132" spans="1:9" ht="13.2">
      <c r="A132" s="75">
        <v>122</v>
      </c>
      <c r="B132" s="76">
        <v>215714020110098</v>
      </c>
      <c r="C132" s="77" t="s">
        <v>149</v>
      </c>
      <c r="D132" s="78" t="s">
        <v>148</v>
      </c>
      <c r="E132" s="78" t="s">
        <v>15</v>
      </c>
      <c r="F132" s="162">
        <v>8</v>
      </c>
      <c r="G132" s="80"/>
      <c r="H132" s="79"/>
      <c r="I132" s="81"/>
    </row>
    <row r="133" spans="1:9" ht="13.2">
      <c r="A133" s="75">
        <v>123</v>
      </c>
      <c r="B133" s="76">
        <v>215714020110003</v>
      </c>
      <c r="C133" s="77" t="s">
        <v>65</v>
      </c>
      <c r="D133" s="78" t="s">
        <v>148</v>
      </c>
      <c r="E133" s="78" t="s">
        <v>26</v>
      </c>
      <c r="F133" s="162">
        <v>8</v>
      </c>
      <c r="G133" s="80"/>
      <c r="H133" s="79"/>
      <c r="I133" s="81"/>
    </row>
    <row r="134" spans="1:9" ht="13.2">
      <c r="A134" s="75">
        <v>124</v>
      </c>
      <c r="B134" s="76">
        <v>215714020110170</v>
      </c>
      <c r="C134" s="77" t="s">
        <v>150</v>
      </c>
      <c r="D134" s="78" t="s">
        <v>148</v>
      </c>
      <c r="E134" s="78" t="s">
        <v>19</v>
      </c>
      <c r="F134" s="162">
        <v>8.5</v>
      </c>
      <c r="G134" s="80"/>
      <c r="H134" s="79"/>
      <c r="I134" s="81"/>
    </row>
    <row r="135" spans="1:9" ht="13.2">
      <c r="A135" s="75">
        <v>125</v>
      </c>
      <c r="B135" s="76">
        <v>215714020110100</v>
      </c>
      <c r="C135" s="77" t="s">
        <v>35</v>
      </c>
      <c r="D135" s="78" t="s">
        <v>148</v>
      </c>
      <c r="E135" s="78" t="s">
        <v>22</v>
      </c>
      <c r="F135" s="162">
        <v>8.6999999999999993</v>
      </c>
      <c r="G135" s="80"/>
      <c r="H135" s="79"/>
      <c r="I135" s="81"/>
    </row>
    <row r="136" spans="1:9" ht="13.2">
      <c r="A136" s="75">
        <v>126</v>
      </c>
      <c r="B136" s="76">
        <v>215714020110188</v>
      </c>
      <c r="C136" s="77" t="s">
        <v>151</v>
      </c>
      <c r="D136" s="78" t="s">
        <v>152</v>
      </c>
      <c r="E136" s="78" t="s">
        <v>26</v>
      </c>
      <c r="F136" s="162">
        <v>8.5</v>
      </c>
      <c r="G136" s="80"/>
      <c r="H136" s="79"/>
      <c r="I136" s="81"/>
    </row>
    <row r="137" spans="1:9" ht="13.2">
      <c r="A137" s="75">
        <v>127</v>
      </c>
      <c r="B137" s="76">
        <v>215714020110043</v>
      </c>
      <c r="C137" s="77" t="s">
        <v>46</v>
      </c>
      <c r="D137" s="78" t="s">
        <v>152</v>
      </c>
      <c r="E137" s="78" t="s">
        <v>19</v>
      </c>
      <c r="F137" s="162">
        <v>8</v>
      </c>
      <c r="G137" s="80"/>
      <c r="H137" s="79"/>
      <c r="I137" s="81"/>
    </row>
    <row r="138" spans="1:9" ht="13.2">
      <c r="A138" s="75">
        <v>128</v>
      </c>
      <c r="B138" s="76">
        <v>215714020110150</v>
      </c>
      <c r="C138" s="77" t="s">
        <v>153</v>
      </c>
      <c r="D138" s="78" t="s">
        <v>154</v>
      </c>
      <c r="E138" s="78" t="s">
        <v>26</v>
      </c>
      <c r="F138" s="162">
        <v>8.8000000000000007</v>
      </c>
      <c r="G138" s="80"/>
      <c r="H138" s="79"/>
      <c r="I138" s="81"/>
    </row>
    <row r="139" spans="1:9" ht="13.2">
      <c r="A139" s="75">
        <v>129</v>
      </c>
      <c r="B139" s="76">
        <v>215714020110024</v>
      </c>
      <c r="C139" s="77" t="s">
        <v>155</v>
      </c>
      <c r="D139" s="78" t="s">
        <v>154</v>
      </c>
      <c r="E139" s="78" t="s">
        <v>19</v>
      </c>
      <c r="F139" s="162">
        <v>8</v>
      </c>
      <c r="G139" s="80"/>
      <c r="H139" s="79"/>
      <c r="I139" s="81"/>
    </row>
    <row r="140" spans="1:9" ht="13.2">
      <c r="A140" s="75">
        <v>130</v>
      </c>
      <c r="B140" s="76">
        <v>215714020110060</v>
      </c>
      <c r="C140" s="77" t="s">
        <v>156</v>
      </c>
      <c r="D140" s="78" t="s">
        <v>154</v>
      </c>
      <c r="E140" s="78" t="s">
        <v>26</v>
      </c>
      <c r="F140" s="162">
        <v>9</v>
      </c>
      <c r="G140" s="80"/>
      <c r="H140" s="79"/>
      <c r="I140" s="81"/>
    </row>
    <row r="141" spans="1:9" ht="13.2">
      <c r="A141" s="75">
        <v>131</v>
      </c>
      <c r="B141" s="76">
        <v>215714020110213</v>
      </c>
      <c r="C141" s="77" t="s">
        <v>157</v>
      </c>
      <c r="D141" s="78" t="s">
        <v>158</v>
      </c>
      <c r="E141" s="78" t="s">
        <v>19</v>
      </c>
      <c r="F141" s="162">
        <v>9</v>
      </c>
      <c r="G141" s="80"/>
      <c r="H141" s="79"/>
      <c r="I141" s="81"/>
    </row>
    <row r="142" spans="1:9" ht="13.2">
      <c r="A142" s="75">
        <v>132</v>
      </c>
      <c r="B142" s="76">
        <v>215714020110109</v>
      </c>
      <c r="C142" s="77" t="s">
        <v>159</v>
      </c>
      <c r="D142" s="78" t="s">
        <v>160</v>
      </c>
      <c r="E142" s="78" t="s">
        <v>26</v>
      </c>
      <c r="F142" s="162">
        <v>8.5</v>
      </c>
      <c r="G142" s="80"/>
      <c r="H142" s="79"/>
      <c r="I142" s="81"/>
    </row>
    <row r="143" spans="1:9" ht="13.2">
      <c r="A143" s="75">
        <v>133</v>
      </c>
      <c r="B143" s="76">
        <v>215714020110112</v>
      </c>
      <c r="C143" s="77" t="s">
        <v>161</v>
      </c>
      <c r="D143" s="78" t="s">
        <v>162</v>
      </c>
      <c r="E143" s="78" t="s">
        <v>19</v>
      </c>
      <c r="F143" s="162">
        <v>8</v>
      </c>
      <c r="G143" s="80"/>
      <c r="H143" s="79"/>
      <c r="I143" s="81"/>
    </row>
    <row r="144" spans="1:9" ht="13.2">
      <c r="A144" s="75">
        <v>134</v>
      </c>
      <c r="B144" s="76">
        <v>215714020110189</v>
      </c>
      <c r="C144" s="77" t="s">
        <v>163</v>
      </c>
      <c r="D144" s="78" t="s">
        <v>164</v>
      </c>
      <c r="E144" s="78" t="s">
        <v>26</v>
      </c>
      <c r="F144" s="162">
        <v>8</v>
      </c>
      <c r="G144" s="80"/>
      <c r="H144" s="79"/>
      <c r="I144" s="81"/>
    </row>
    <row r="145" spans="1:9" ht="13.2">
      <c r="A145" s="75">
        <v>135</v>
      </c>
      <c r="B145" s="76">
        <v>215714020110221</v>
      </c>
      <c r="C145" s="77" t="s">
        <v>165</v>
      </c>
      <c r="D145" s="78" t="s">
        <v>164</v>
      </c>
      <c r="E145" s="78" t="s">
        <v>19</v>
      </c>
      <c r="F145" s="162">
        <v>8.6999999999999993</v>
      </c>
      <c r="G145" s="80"/>
      <c r="H145" s="79"/>
      <c r="I145" s="81"/>
    </row>
    <row r="146" spans="1:9" ht="13.2">
      <c r="A146" s="75">
        <v>136</v>
      </c>
      <c r="B146" s="76">
        <v>215714020110093</v>
      </c>
      <c r="C146" s="77" t="s">
        <v>84</v>
      </c>
      <c r="D146" s="78" t="s">
        <v>166</v>
      </c>
      <c r="E146" s="78" t="s">
        <v>22</v>
      </c>
      <c r="F146" s="162">
        <v>8</v>
      </c>
      <c r="G146" s="80"/>
      <c r="H146" s="79"/>
      <c r="I146" s="81"/>
    </row>
    <row r="147" spans="1:9" ht="13.2">
      <c r="A147" s="75">
        <v>137</v>
      </c>
      <c r="B147" s="76">
        <v>215714020110191</v>
      </c>
      <c r="C147" s="77" t="s">
        <v>36</v>
      </c>
      <c r="D147" s="78" t="s">
        <v>167</v>
      </c>
      <c r="E147" s="78" t="s">
        <v>26</v>
      </c>
      <c r="F147" s="162">
        <v>8.5</v>
      </c>
      <c r="G147" s="80"/>
      <c r="H147" s="79"/>
      <c r="I147" s="81"/>
    </row>
    <row r="148" spans="1:9" ht="13.2">
      <c r="A148" s="75">
        <v>138</v>
      </c>
      <c r="B148" s="76">
        <v>215714020110051</v>
      </c>
      <c r="C148" s="77" t="s">
        <v>168</v>
      </c>
      <c r="D148" s="78" t="s">
        <v>169</v>
      </c>
      <c r="E148" s="78" t="s">
        <v>15</v>
      </c>
      <c r="F148" s="162">
        <v>8</v>
      </c>
      <c r="G148" s="80"/>
      <c r="H148" s="79"/>
      <c r="I148" s="81"/>
    </row>
    <row r="149" spans="1:9" ht="13.2">
      <c r="A149" s="75">
        <v>139</v>
      </c>
      <c r="B149" s="76">
        <v>215714020110046</v>
      </c>
      <c r="C149" s="77" t="s">
        <v>36</v>
      </c>
      <c r="D149" s="78" t="s">
        <v>170</v>
      </c>
      <c r="E149" s="78" t="s">
        <v>22</v>
      </c>
      <c r="F149" s="162">
        <v>9</v>
      </c>
      <c r="G149" s="80"/>
      <c r="H149" s="79"/>
      <c r="I149" s="81"/>
    </row>
    <row r="150" spans="1:9" ht="13.2">
      <c r="A150" s="75">
        <v>140</v>
      </c>
      <c r="B150" s="76">
        <v>215714020110033</v>
      </c>
      <c r="C150" s="77" t="s">
        <v>171</v>
      </c>
      <c r="D150" s="78" t="s">
        <v>172</v>
      </c>
      <c r="E150" s="78" t="s">
        <v>19</v>
      </c>
      <c r="F150" s="162">
        <v>8</v>
      </c>
      <c r="G150" s="80"/>
      <c r="H150" s="79"/>
      <c r="I150" s="81"/>
    </row>
    <row r="151" spans="1:9" ht="13.2">
      <c r="A151" s="75">
        <v>141</v>
      </c>
      <c r="B151" s="76">
        <v>215714020110079</v>
      </c>
      <c r="C151" s="77" t="s">
        <v>173</v>
      </c>
      <c r="D151" s="78" t="s">
        <v>172</v>
      </c>
      <c r="E151" s="78" t="s">
        <v>26</v>
      </c>
      <c r="F151" s="162">
        <v>8</v>
      </c>
      <c r="G151" s="80"/>
      <c r="H151" s="79"/>
      <c r="I151" s="81"/>
    </row>
    <row r="152" spans="1:9" ht="13.2">
      <c r="A152" s="75">
        <v>142</v>
      </c>
      <c r="B152" s="76">
        <v>215714020110158</v>
      </c>
      <c r="C152" s="77" t="s">
        <v>174</v>
      </c>
      <c r="D152" s="78" t="s">
        <v>172</v>
      </c>
      <c r="E152" s="78" t="s">
        <v>15</v>
      </c>
      <c r="F152" s="162">
        <v>9</v>
      </c>
      <c r="G152" s="80"/>
      <c r="H152" s="79"/>
      <c r="I152" s="81"/>
    </row>
    <row r="153" spans="1:9" ht="13.2">
      <c r="A153" s="75">
        <v>143</v>
      </c>
      <c r="B153" s="76">
        <v>215714020110074</v>
      </c>
      <c r="C153" s="77" t="s">
        <v>71</v>
      </c>
      <c r="D153" s="78" t="s">
        <v>175</v>
      </c>
      <c r="E153" s="78" t="s">
        <v>15</v>
      </c>
      <c r="F153" s="162">
        <v>9</v>
      </c>
      <c r="G153" s="80"/>
      <c r="H153" s="79"/>
      <c r="I153" s="81"/>
    </row>
    <row r="154" spans="1:9" ht="13.2">
      <c r="A154" s="75">
        <v>144</v>
      </c>
      <c r="B154" s="76">
        <v>215714020110177</v>
      </c>
      <c r="C154" s="77" t="s">
        <v>150</v>
      </c>
      <c r="D154" s="78" t="s">
        <v>176</v>
      </c>
      <c r="E154" s="78" t="s">
        <v>19</v>
      </c>
      <c r="F154" s="162">
        <v>8</v>
      </c>
      <c r="G154" s="80"/>
      <c r="H154" s="79"/>
      <c r="I154" s="81"/>
    </row>
    <row r="155" spans="1:9" ht="13.2">
      <c r="A155" s="75">
        <v>145</v>
      </c>
      <c r="B155" s="76">
        <v>215714020110148</v>
      </c>
      <c r="C155" s="77" t="s">
        <v>177</v>
      </c>
      <c r="D155" s="78" t="s">
        <v>176</v>
      </c>
      <c r="E155" s="78" t="s">
        <v>22</v>
      </c>
      <c r="F155" s="162">
        <v>8.5</v>
      </c>
      <c r="G155" s="80"/>
      <c r="H155" s="79"/>
      <c r="I155" s="81"/>
    </row>
    <row r="156" spans="1:9" ht="13.2">
      <c r="A156" s="75">
        <v>146</v>
      </c>
      <c r="B156" s="76">
        <v>215714020110025</v>
      </c>
      <c r="C156" s="77" t="s">
        <v>27</v>
      </c>
      <c r="D156" s="78" t="s">
        <v>178</v>
      </c>
      <c r="E156" s="78" t="s">
        <v>19</v>
      </c>
      <c r="F156" s="162">
        <v>8</v>
      </c>
      <c r="G156" s="80"/>
      <c r="H156" s="79"/>
      <c r="I156" s="81"/>
    </row>
    <row r="157" spans="1:9" ht="13.2">
      <c r="A157" s="75">
        <v>147</v>
      </c>
      <c r="B157" s="76">
        <v>215714020110163</v>
      </c>
      <c r="C157" s="77" t="s">
        <v>27</v>
      </c>
      <c r="D157" s="78" t="s">
        <v>178</v>
      </c>
      <c r="E157" s="78" t="s">
        <v>19</v>
      </c>
      <c r="F157" s="162">
        <v>8.1</v>
      </c>
      <c r="G157" s="80"/>
      <c r="H157" s="79"/>
      <c r="I157" s="81"/>
    </row>
    <row r="158" spans="1:9" ht="13.2">
      <c r="A158" s="75">
        <v>148</v>
      </c>
      <c r="B158" s="76">
        <v>215714020110116</v>
      </c>
      <c r="C158" s="77" t="s">
        <v>27</v>
      </c>
      <c r="D158" s="78" t="s">
        <v>178</v>
      </c>
      <c r="E158" s="78" t="s">
        <v>26</v>
      </c>
      <c r="F158" s="162">
        <v>8</v>
      </c>
      <c r="G158" s="80"/>
      <c r="H158" s="79"/>
      <c r="I158" s="81"/>
    </row>
    <row r="159" spans="1:9" ht="13.2">
      <c r="A159" s="75">
        <v>149</v>
      </c>
      <c r="B159" s="76">
        <v>215714020110050</v>
      </c>
      <c r="C159" s="77" t="s">
        <v>179</v>
      </c>
      <c r="D159" s="78" t="s">
        <v>178</v>
      </c>
      <c r="E159" s="78" t="s">
        <v>19</v>
      </c>
      <c r="F159" s="162">
        <v>9</v>
      </c>
      <c r="G159" s="80"/>
      <c r="H159" s="79"/>
      <c r="I159" s="81"/>
    </row>
    <row r="160" spans="1:9" ht="13.2">
      <c r="A160" s="75">
        <v>150</v>
      </c>
      <c r="B160" s="76">
        <v>215714020110147</v>
      </c>
      <c r="C160" s="77" t="s">
        <v>27</v>
      </c>
      <c r="D160" s="78" t="s">
        <v>178</v>
      </c>
      <c r="E160" s="78" t="s">
        <v>22</v>
      </c>
      <c r="F160" s="162">
        <v>8.6999999999999993</v>
      </c>
      <c r="G160" s="80"/>
      <c r="H160" s="79"/>
      <c r="I160" s="81"/>
    </row>
    <row r="161" spans="1:9" ht="13.2">
      <c r="A161" s="75">
        <v>151</v>
      </c>
      <c r="B161" s="76">
        <v>215714020110172</v>
      </c>
      <c r="C161" s="77" t="s">
        <v>180</v>
      </c>
      <c r="D161" s="78" t="s">
        <v>178</v>
      </c>
      <c r="E161" s="78" t="s">
        <v>22</v>
      </c>
      <c r="F161" s="162">
        <v>9</v>
      </c>
      <c r="G161" s="80"/>
      <c r="H161" s="79"/>
      <c r="I161" s="81"/>
    </row>
    <row r="162" spans="1:9" ht="13.2">
      <c r="A162" s="75">
        <v>152</v>
      </c>
      <c r="B162" s="76">
        <v>215714020110121</v>
      </c>
      <c r="C162" s="77" t="s">
        <v>27</v>
      </c>
      <c r="D162" s="78" t="s">
        <v>178</v>
      </c>
      <c r="E162" s="78" t="s">
        <v>19</v>
      </c>
      <c r="F162" s="162">
        <v>8.5</v>
      </c>
      <c r="G162" s="80"/>
      <c r="H162" s="79"/>
      <c r="I162" s="81"/>
    </row>
    <row r="163" spans="1:9" ht="13.2">
      <c r="A163" s="75">
        <v>153</v>
      </c>
      <c r="B163" s="76">
        <v>215714020110183</v>
      </c>
      <c r="C163" s="77" t="s">
        <v>181</v>
      </c>
      <c r="D163" s="78" t="s">
        <v>178</v>
      </c>
      <c r="E163" s="78" t="s">
        <v>22</v>
      </c>
      <c r="F163" s="162">
        <v>9</v>
      </c>
      <c r="G163" s="80"/>
      <c r="H163" s="79"/>
      <c r="I163" s="81"/>
    </row>
    <row r="164" spans="1:9" ht="13.2">
      <c r="A164" s="75">
        <v>154</v>
      </c>
      <c r="B164" s="76">
        <v>215714020110179</v>
      </c>
      <c r="C164" s="77" t="s">
        <v>182</v>
      </c>
      <c r="D164" s="78" t="s">
        <v>183</v>
      </c>
      <c r="E164" s="78" t="s">
        <v>19</v>
      </c>
      <c r="F164" s="162">
        <v>8.8000000000000007</v>
      </c>
      <c r="G164" s="80"/>
      <c r="H164" s="79"/>
      <c r="I164" s="81"/>
    </row>
    <row r="165" spans="1:9" ht="13.2">
      <c r="A165" s="75">
        <v>155</v>
      </c>
      <c r="B165" s="76">
        <v>215714020110129</v>
      </c>
      <c r="C165" s="77" t="s">
        <v>36</v>
      </c>
      <c r="D165" s="78" t="s">
        <v>184</v>
      </c>
      <c r="E165" s="78" t="s">
        <v>22</v>
      </c>
      <c r="F165" s="162">
        <v>9</v>
      </c>
      <c r="G165" s="80"/>
      <c r="H165" s="79"/>
      <c r="I165" s="81"/>
    </row>
    <row r="166" spans="1:9" ht="13.2">
      <c r="A166" s="75">
        <v>156</v>
      </c>
      <c r="B166" s="76">
        <v>215714020110094</v>
      </c>
      <c r="C166" s="77" t="s">
        <v>185</v>
      </c>
      <c r="D166" s="78" t="s">
        <v>186</v>
      </c>
      <c r="E166" s="78" t="s">
        <v>19</v>
      </c>
      <c r="F166" s="162">
        <v>8</v>
      </c>
      <c r="G166" s="80"/>
      <c r="H166" s="79"/>
      <c r="I166" s="81"/>
    </row>
    <row r="167" spans="1:9" ht="13.2">
      <c r="A167" s="75">
        <v>157</v>
      </c>
      <c r="B167" s="76">
        <v>215714020110052</v>
      </c>
      <c r="C167" s="77" t="s">
        <v>81</v>
      </c>
      <c r="D167" s="78" t="s">
        <v>186</v>
      </c>
      <c r="E167" s="78" t="s">
        <v>26</v>
      </c>
      <c r="F167" s="162">
        <v>9.5</v>
      </c>
      <c r="G167" s="80"/>
      <c r="H167" s="79"/>
      <c r="I167" s="81"/>
    </row>
    <row r="168" spans="1:9" ht="13.2">
      <c r="A168" s="75">
        <v>158</v>
      </c>
      <c r="B168" s="76">
        <v>215714020110104</v>
      </c>
      <c r="C168" s="77" t="s">
        <v>187</v>
      </c>
      <c r="D168" s="78" t="s">
        <v>188</v>
      </c>
      <c r="E168" s="78" t="s">
        <v>19</v>
      </c>
      <c r="F168" s="162">
        <v>8.8000000000000007</v>
      </c>
      <c r="G168" s="80"/>
      <c r="H168" s="79"/>
      <c r="I168" s="81"/>
    </row>
    <row r="169" spans="1:9" ht="13.2">
      <c r="A169" s="75">
        <v>159</v>
      </c>
      <c r="B169" s="76">
        <v>215714020110013</v>
      </c>
      <c r="C169" s="77" t="s">
        <v>189</v>
      </c>
      <c r="D169" s="78" t="s">
        <v>190</v>
      </c>
      <c r="E169" s="78" t="s">
        <v>19</v>
      </c>
      <c r="F169" s="162">
        <v>8.8000000000000007</v>
      </c>
      <c r="G169" s="80"/>
      <c r="H169" s="79"/>
      <c r="I169" s="81"/>
    </row>
    <row r="170" spans="1:9" ht="13.2">
      <c r="A170" s="75">
        <v>160</v>
      </c>
      <c r="B170" s="76">
        <v>215714020110117</v>
      </c>
      <c r="C170" s="77" t="s">
        <v>191</v>
      </c>
      <c r="D170" s="78" t="s">
        <v>190</v>
      </c>
      <c r="E170" s="78" t="s">
        <v>15</v>
      </c>
      <c r="F170" s="162">
        <v>10</v>
      </c>
      <c r="G170" s="80"/>
      <c r="H170" s="79"/>
      <c r="I170" s="81"/>
    </row>
    <row r="171" spans="1:9" ht="13.2">
      <c r="A171" s="75">
        <v>161</v>
      </c>
      <c r="B171" s="76">
        <v>215714020110134</v>
      </c>
      <c r="C171" s="77" t="s">
        <v>192</v>
      </c>
      <c r="D171" s="78" t="s">
        <v>190</v>
      </c>
      <c r="E171" s="78" t="s">
        <v>19</v>
      </c>
      <c r="F171" s="162">
        <v>8.5</v>
      </c>
      <c r="G171" s="80"/>
      <c r="H171" s="79"/>
      <c r="I171" s="81"/>
    </row>
    <row r="172" spans="1:9" ht="13.2">
      <c r="A172" s="75">
        <v>162</v>
      </c>
      <c r="B172" s="76">
        <v>215714020110020</v>
      </c>
      <c r="C172" s="77" t="s">
        <v>193</v>
      </c>
      <c r="D172" s="78" t="s">
        <v>190</v>
      </c>
      <c r="E172" s="78" t="s">
        <v>26</v>
      </c>
      <c r="F172" s="162">
        <v>8</v>
      </c>
      <c r="G172" s="80"/>
      <c r="H172" s="79"/>
      <c r="I172" s="81"/>
    </row>
    <row r="173" spans="1:9" ht="13.2">
      <c r="A173" s="75">
        <v>163</v>
      </c>
      <c r="B173" s="76">
        <v>215714020110161</v>
      </c>
      <c r="C173" s="77" t="s">
        <v>84</v>
      </c>
      <c r="D173" s="78" t="s">
        <v>190</v>
      </c>
      <c r="E173" s="78" t="s">
        <v>26</v>
      </c>
      <c r="F173" s="162">
        <v>9</v>
      </c>
      <c r="G173" s="80"/>
      <c r="H173" s="79"/>
      <c r="I173" s="81"/>
    </row>
    <row r="174" spans="1:9" ht="13.2">
      <c r="A174" s="75">
        <v>164</v>
      </c>
      <c r="B174" s="76">
        <v>215714020110138</v>
      </c>
      <c r="C174" s="77" t="s">
        <v>194</v>
      </c>
      <c r="D174" s="78" t="s">
        <v>195</v>
      </c>
      <c r="E174" s="78" t="s">
        <v>15</v>
      </c>
      <c r="F174" s="162">
        <v>8.5</v>
      </c>
      <c r="G174" s="80"/>
      <c r="H174" s="79"/>
      <c r="I174" s="81"/>
    </row>
    <row r="175" spans="1:9" ht="13.2">
      <c r="A175" s="75">
        <v>165</v>
      </c>
      <c r="B175" s="76">
        <v>215714020110232</v>
      </c>
      <c r="C175" s="77" t="s">
        <v>149</v>
      </c>
      <c r="D175" s="78" t="s">
        <v>196</v>
      </c>
      <c r="E175" s="78" t="s">
        <v>19</v>
      </c>
      <c r="F175" s="162">
        <v>9</v>
      </c>
      <c r="G175" s="80"/>
      <c r="H175" s="79"/>
      <c r="I175" s="81"/>
    </row>
    <row r="176" spans="1:9" ht="13.2">
      <c r="A176" s="75">
        <v>166</v>
      </c>
      <c r="B176" s="76">
        <v>215714020110037</v>
      </c>
      <c r="C176" s="77" t="s">
        <v>46</v>
      </c>
      <c r="D176" s="78" t="s">
        <v>196</v>
      </c>
      <c r="E176" s="78" t="s">
        <v>19</v>
      </c>
      <c r="F176" s="162">
        <v>9</v>
      </c>
      <c r="G176" s="80"/>
      <c r="H176" s="79"/>
      <c r="I176" s="81"/>
    </row>
    <row r="177" spans="1:9" ht="13.2">
      <c r="A177" s="75">
        <v>167</v>
      </c>
      <c r="B177" s="76">
        <v>215714020110049</v>
      </c>
      <c r="C177" s="77" t="s">
        <v>197</v>
      </c>
      <c r="D177" s="78" t="s">
        <v>196</v>
      </c>
      <c r="E177" s="78" t="s">
        <v>19</v>
      </c>
      <c r="F177" s="162">
        <v>8.8000000000000007</v>
      </c>
      <c r="G177" s="80"/>
      <c r="H177" s="79"/>
      <c r="I177" s="81"/>
    </row>
    <row r="178" spans="1:9" ht="13.2">
      <c r="A178" s="75">
        <v>168</v>
      </c>
      <c r="B178" s="76">
        <v>215714020110137</v>
      </c>
      <c r="C178" s="77" t="s">
        <v>198</v>
      </c>
      <c r="D178" s="78" t="s">
        <v>196</v>
      </c>
      <c r="E178" s="78" t="s">
        <v>15</v>
      </c>
      <c r="F178" s="162">
        <v>8.5</v>
      </c>
      <c r="G178" s="80"/>
      <c r="H178" s="79"/>
      <c r="I178" s="81"/>
    </row>
    <row r="179" spans="1:9" ht="13.2">
      <c r="A179" s="75">
        <v>169</v>
      </c>
      <c r="B179" s="76">
        <v>215714020110091</v>
      </c>
      <c r="C179" s="77" t="s">
        <v>199</v>
      </c>
      <c r="D179" s="78" t="s">
        <v>196</v>
      </c>
      <c r="E179" s="78" t="s">
        <v>26</v>
      </c>
      <c r="F179" s="162">
        <v>8.8000000000000007</v>
      </c>
      <c r="G179" s="80"/>
      <c r="H179" s="79"/>
      <c r="I179" s="81"/>
    </row>
    <row r="180" spans="1:9" ht="13.2">
      <c r="A180" s="75">
        <v>170</v>
      </c>
      <c r="B180" s="76">
        <v>215714020110099</v>
      </c>
      <c r="C180" s="77" t="s">
        <v>200</v>
      </c>
      <c r="D180" s="78" t="s">
        <v>196</v>
      </c>
      <c r="E180" s="78" t="s">
        <v>22</v>
      </c>
      <c r="F180" s="162">
        <v>8.5</v>
      </c>
      <c r="G180" s="80"/>
      <c r="H180" s="79"/>
      <c r="I180" s="81"/>
    </row>
    <row r="181" spans="1:9" ht="13.2">
      <c r="A181" s="75">
        <v>171</v>
      </c>
      <c r="B181" s="76">
        <v>215714020110185</v>
      </c>
      <c r="C181" s="77" t="s">
        <v>201</v>
      </c>
      <c r="D181" s="78" t="s">
        <v>196</v>
      </c>
      <c r="E181" s="78" t="s">
        <v>26</v>
      </c>
      <c r="F181" s="162">
        <v>8</v>
      </c>
      <c r="G181" s="80"/>
      <c r="H181" s="79"/>
      <c r="I181" s="81"/>
    </row>
    <row r="182" spans="1:9" ht="13.2">
      <c r="A182" s="75">
        <v>172</v>
      </c>
      <c r="B182" s="76">
        <v>215714020110048</v>
      </c>
      <c r="C182" s="77" t="s">
        <v>202</v>
      </c>
      <c r="D182" s="78" t="s">
        <v>196</v>
      </c>
      <c r="E182" s="78" t="s">
        <v>19</v>
      </c>
      <c r="F182" s="162">
        <v>8</v>
      </c>
      <c r="G182" s="80"/>
      <c r="H182" s="79"/>
      <c r="I182" s="81"/>
    </row>
    <row r="183" spans="1:9" ht="13.2">
      <c r="A183" s="75">
        <v>173</v>
      </c>
      <c r="B183" s="76">
        <v>215714020110097</v>
      </c>
      <c r="C183" s="77" t="s">
        <v>203</v>
      </c>
      <c r="D183" s="78" t="s">
        <v>196</v>
      </c>
      <c r="E183" s="78" t="s">
        <v>22</v>
      </c>
      <c r="F183" s="162">
        <v>8.5</v>
      </c>
      <c r="G183" s="80"/>
      <c r="H183" s="79"/>
      <c r="I183" s="81"/>
    </row>
    <row r="184" spans="1:9" ht="13.2">
      <c r="A184" s="75">
        <v>174</v>
      </c>
      <c r="B184" s="76">
        <v>215714020110225</v>
      </c>
      <c r="C184" s="77" t="s">
        <v>204</v>
      </c>
      <c r="D184" s="78" t="s">
        <v>196</v>
      </c>
      <c r="E184" s="78" t="s">
        <v>15</v>
      </c>
      <c r="F184" s="162">
        <v>8</v>
      </c>
      <c r="G184" s="80"/>
      <c r="H184" s="79"/>
      <c r="I184" s="81"/>
    </row>
    <row r="185" spans="1:9" ht="13.2">
      <c r="A185" s="75">
        <v>175</v>
      </c>
      <c r="B185" s="76">
        <v>215714020110144</v>
      </c>
      <c r="C185" s="77" t="s">
        <v>205</v>
      </c>
      <c r="D185" s="78" t="s">
        <v>196</v>
      </c>
      <c r="E185" s="78" t="s">
        <v>22</v>
      </c>
      <c r="F185" s="162">
        <v>8.8000000000000007</v>
      </c>
      <c r="G185" s="80"/>
      <c r="H185" s="79"/>
      <c r="I185" s="81"/>
    </row>
    <row r="186" spans="1:9" ht="13.2">
      <c r="A186" s="75">
        <v>176</v>
      </c>
      <c r="B186" s="76">
        <v>215714020110140</v>
      </c>
      <c r="C186" s="77" t="s">
        <v>149</v>
      </c>
      <c r="D186" s="78" t="s">
        <v>196</v>
      </c>
      <c r="E186" s="78" t="s">
        <v>26</v>
      </c>
      <c r="F186" s="162">
        <v>8.5</v>
      </c>
      <c r="G186" s="80"/>
      <c r="H186" s="79"/>
      <c r="I186" s="81"/>
    </row>
    <row r="187" spans="1:9" ht="13.2">
      <c r="A187" s="75">
        <v>177</v>
      </c>
      <c r="B187" s="76">
        <v>215714020110146</v>
      </c>
      <c r="C187" s="77" t="s">
        <v>206</v>
      </c>
      <c r="D187" s="78" t="s">
        <v>207</v>
      </c>
      <c r="E187" s="78" t="s">
        <v>19</v>
      </c>
      <c r="F187" s="162">
        <v>10</v>
      </c>
      <c r="G187" s="80"/>
      <c r="H187" s="79"/>
      <c r="I187" s="81"/>
    </row>
    <row r="188" spans="1:9" ht="13.2">
      <c r="A188" s="75">
        <v>178</v>
      </c>
      <c r="B188" s="76">
        <v>215714020110209</v>
      </c>
      <c r="C188" s="77" t="s">
        <v>208</v>
      </c>
      <c r="D188" s="78" t="s">
        <v>209</v>
      </c>
      <c r="E188" s="78" t="s">
        <v>19</v>
      </c>
      <c r="F188" s="162">
        <v>8.6999999999999993</v>
      </c>
      <c r="G188" s="80"/>
      <c r="H188" s="79"/>
      <c r="I188" s="81"/>
    </row>
    <row r="189" spans="1:9" ht="13.2">
      <c r="A189" s="75">
        <v>179</v>
      </c>
      <c r="B189" s="76">
        <v>215714020110201</v>
      </c>
      <c r="C189" s="77" t="s">
        <v>210</v>
      </c>
      <c r="D189" s="78" t="s">
        <v>211</v>
      </c>
      <c r="E189" s="78" t="s">
        <v>15</v>
      </c>
      <c r="F189" s="162">
        <v>8.5</v>
      </c>
      <c r="G189" s="80"/>
      <c r="H189" s="79"/>
      <c r="I189" s="81"/>
    </row>
    <row r="190" spans="1:9" ht="13.2">
      <c r="A190" s="75">
        <v>180</v>
      </c>
      <c r="B190" s="76">
        <v>215714020110132</v>
      </c>
      <c r="C190" s="77" t="s">
        <v>104</v>
      </c>
      <c r="D190" s="78" t="s">
        <v>211</v>
      </c>
      <c r="E190" s="78" t="s">
        <v>22</v>
      </c>
      <c r="F190" s="162">
        <v>8.5</v>
      </c>
      <c r="G190" s="80"/>
      <c r="H190" s="79"/>
      <c r="I190" s="81"/>
    </row>
    <row r="191" spans="1:9" ht="13.2">
      <c r="A191" s="75">
        <v>181</v>
      </c>
      <c r="B191" s="76">
        <v>215714020110194</v>
      </c>
      <c r="C191" s="77" t="s">
        <v>212</v>
      </c>
      <c r="D191" s="78" t="s">
        <v>211</v>
      </c>
      <c r="E191" s="78" t="s">
        <v>22</v>
      </c>
      <c r="F191" s="162">
        <v>8.5</v>
      </c>
      <c r="G191" s="80"/>
      <c r="H191" s="79"/>
      <c r="I191" s="81"/>
    </row>
    <row r="192" spans="1:9" ht="13.2">
      <c r="A192" s="75">
        <v>182</v>
      </c>
      <c r="B192" s="76">
        <v>215714020110032</v>
      </c>
      <c r="C192" s="77" t="s">
        <v>213</v>
      </c>
      <c r="D192" s="78" t="s">
        <v>214</v>
      </c>
      <c r="E192" s="78" t="s">
        <v>19</v>
      </c>
      <c r="F192" s="162">
        <v>8.8000000000000007</v>
      </c>
      <c r="G192" s="80"/>
      <c r="H192" s="79"/>
      <c r="I192" s="81"/>
    </row>
    <row r="193" spans="1:9" ht="13.2">
      <c r="A193" s="75">
        <v>183</v>
      </c>
      <c r="B193" s="76">
        <v>215714020110065</v>
      </c>
      <c r="C193" s="77" t="s">
        <v>215</v>
      </c>
      <c r="D193" s="78" t="s">
        <v>214</v>
      </c>
      <c r="E193" s="78" t="s">
        <v>26</v>
      </c>
      <c r="F193" s="162">
        <v>9</v>
      </c>
      <c r="G193" s="80"/>
      <c r="H193" s="79"/>
      <c r="I193" s="81"/>
    </row>
    <row r="194" spans="1:9" ht="13.2">
      <c r="A194" s="75">
        <v>184</v>
      </c>
      <c r="B194" s="76">
        <v>215714020110053</v>
      </c>
      <c r="C194" s="77" t="s">
        <v>27</v>
      </c>
      <c r="D194" s="78" t="s">
        <v>216</v>
      </c>
      <c r="E194" s="78" t="s">
        <v>19</v>
      </c>
      <c r="F194" s="162">
        <v>8.5</v>
      </c>
      <c r="G194" s="80"/>
      <c r="H194" s="79"/>
      <c r="I194" s="81"/>
    </row>
    <row r="195" spans="1:9" ht="13.2">
      <c r="A195" s="75">
        <v>185</v>
      </c>
      <c r="B195" s="76">
        <v>215714020110029</v>
      </c>
      <c r="C195" s="77" t="s">
        <v>217</v>
      </c>
      <c r="D195" s="78" t="s">
        <v>218</v>
      </c>
      <c r="E195" s="78" t="s">
        <v>22</v>
      </c>
      <c r="F195" s="162">
        <v>9</v>
      </c>
      <c r="G195" s="80"/>
      <c r="H195" s="79"/>
      <c r="I195" s="81"/>
    </row>
    <row r="196" spans="1:9" ht="13.2">
      <c r="A196" s="75">
        <v>186</v>
      </c>
      <c r="B196" s="76">
        <v>215714020110066</v>
      </c>
      <c r="C196" s="77" t="s">
        <v>104</v>
      </c>
      <c r="D196" s="78" t="s">
        <v>218</v>
      </c>
      <c r="E196" s="78" t="s">
        <v>19</v>
      </c>
      <c r="F196" s="162">
        <v>9</v>
      </c>
      <c r="G196" s="80"/>
      <c r="H196" s="79"/>
      <c r="I196" s="81"/>
    </row>
    <row r="197" spans="1:9" ht="13.2">
      <c r="A197" s="75">
        <v>187</v>
      </c>
      <c r="B197" s="76">
        <v>215714020110214</v>
      </c>
      <c r="C197" s="77" t="s">
        <v>62</v>
      </c>
      <c r="D197" s="78" t="s">
        <v>218</v>
      </c>
      <c r="E197" s="78" t="s">
        <v>15</v>
      </c>
      <c r="F197" s="162">
        <v>8</v>
      </c>
      <c r="G197" s="80"/>
      <c r="H197" s="79"/>
      <c r="I197" s="81"/>
    </row>
    <row r="198" spans="1:9" ht="13.2">
      <c r="A198" s="75">
        <v>188</v>
      </c>
      <c r="B198" s="76">
        <v>215714020110164</v>
      </c>
      <c r="C198" s="77" t="s">
        <v>71</v>
      </c>
      <c r="D198" s="78" t="s">
        <v>218</v>
      </c>
      <c r="E198" s="78" t="s">
        <v>15</v>
      </c>
      <c r="F198" s="162">
        <v>8.5</v>
      </c>
      <c r="G198" s="80"/>
      <c r="H198" s="79"/>
      <c r="I198" s="81"/>
    </row>
    <row r="199" spans="1:9" ht="13.2">
      <c r="A199" s="75">
        <v>189</v>
      </c>
      <c r="B199" s="76">
        <v>215714020110081</v>
      </c>
      <c r="C199" s="77" t="s">
        <v>219</v>
      </c>
      <c r="D199" s="78" t="s">
        <v>218</v>
      </c>
      <c r="E199" s="78" t="s">
        <v>22</v>
      </c>
      <c r="F199" s="162">
        <v>8.5</v>
      </c>
      <c r="G199" s="80"/>
      <c r="H199" s="79"/>
      <c r="I199" s="81"/>
    </row>
    <row r="200" spans="1:9" ht="13.2">
      <c r="A200" s="75">
        <v>190</v>
      </c>
      <c r="B200" s="76">
        <v>215714020110237</v>
      </c>
      <c r="C200" s="77" t="s">
        <v>27</v>
      </c>
      <c r="D200" s="78" t="s">
        <v>220</v>
      </c>
      <c r="E200" s="78" t="s">
        <v>26</v>
      </c>
      <c r="F200" s="162">
        <v>9.5</v>
      </c>
      <c r="G200" s="80"/>
      <c r="H200" s="79"/>
      <c r="I200" s="81"/>
    </row>
    <row r="201" spans="1:9" ht="13.2">
      <c r="A201" s="75">
        <v>191</v>
      </c>
      <c r="B201" s="76">
        <v>215714020110202</v>
      </c>
      <c r="C201" s="77" t="s">
        <v>221</v>
      </c>
      <c r="D201" s="78" t="s">
        <v>222</v>
      </c>
      <c r="E201" s="78" t="s">
        <v>22</v>
      </c>
      <c r="F201" s="162">
        <v>8</v>
      </c>
      <c r="G201" s="80"/>
      <c r="H201" s="79"/>
      <c r="I201" s="81"/>
    </row>
    <row r="202" spans="1:9" ht="13.2">
      <c r="A202" s="75">
        <v>192</v>
      </c>
      <c r="B202" s="76">
        <v>215714020110002</v>
      </c>
      <c r="C202" s="77" t="s">
        <v>27</v>
      </c>
      <c r="D202" s="78" t="s">
        <v>222</v>
      </c>
      <c r="E202" s="78" t="s">
        <v>26</v>
      </c>
      <c r="F202" s="162">
        <v>10</v>
      </c>
      <c r="G202" s="80"/>
      <c r="H202" s="79"/>
      <c r="I202" s="81"/>
    </row>
    <row r="203" spans="1:9" ht="13.2">
      <c r="A203" s="75">
        <v>193</v>
      </c>
      <c r="B203" s="76">
        <v>215714020110014</v>
      </c>
      <c r="C203" s="77" t="s">
        <v>27</v>
      </c>
      <c r="D203" s="78" t="s">
        <v>222</v>
      </c>
      <c r="E203" s="78" t="s">
        <v>19</v>
      </c>
      <c r="F203" s="162">
        <v>8.8000000000000007</v>
      </c>
      <c r="G203" s="80"/>
      <c r="H203" s="79"/>
      <c r="I203" s="81"/>
    </row>
    <row r="204" spans="1:9" ht="13.2">
      <c r="A204" s="75">
        <v>194</v>
      </c>
      <c r="B204" s="76">
        <v>215714020110087</v>
      </c>
      <c r="C204" s="77" t="s">
        <v>97</v>
      </c>
      <c r="D204" s="78" t="s">
        <v>222</v>
      </c>
      <c r="E204" s="78" t="s">
        <v>19</v>
      </c>
      <c r="F204" s="162">
        <v>9</v>
      </c>
      <c r="G204" s="80"/>
      <c r="H204" s="79"/>
      <c r="I204" s="81"/>
    </row>
    <row r="205" spans="1:9" ht="13.2">
      <c r="A205" s="75">
        <v>195</v>
      </c>
      <c r="B205" s="76">
        <v>215714020110126</v>
      </c>
      <c r="C205" s="77" t="s">
        <v>223</v>
      </c>
      <c r="D205" s="78" t="s">
        <v>222</v>
      </c>
      <c r="E205" s="78" t="s">
        <v>22</v>
      </c>
      <c r="F205" s="162">
        <v>8.5</v>
      </c>
      <c r="G205" s="80"/>
      <c r="H205" s="79"/>
      <c r="I205" s="81"/>
    </row>
    <row r="206" spans="1:9" ht="13.2">
      <c r="A206" s="75">
        <v>196</v>
      </c>
      <c r="B206" s="76">
        <v>215714020110154</v>
      </c>
      <c r="C206" s="77" t="s">
        <v>27</v>
      </c>
      <c r="D206" s="78" t="s">
        <v>224</v>
      </c>
      <c r="E206" s="78" t="s">
        <v>19</v>
      </c>
      <c r="F206" s="162">
        <v>8.5</v>
      </c>
      <c r="G206" s="80"/>
      <c r="H206" s="79"/>
      <c r="I206" s="81"/>
    </row>
    <row r="207" spans="1:9" ht="13.2">
      <c r="A207" s="75">
        <v>197</v>
      </c>
      <c r="B207" s="76">
        <v>215714020110159</v>
      </c>
      <c r="C207" s="77" t="s">
        <v>27</v>
      </c>
      <c r="D207" s="78" t="s">
        <v>225</v>
      </c>
      <c r="E207" s="78" t="s">
        <v>15</v>
      </c>
      <c r="F207" s="162">
        <v>8.1</v>
      </c>
      <c r="G207" s="80"/>
      <c r="H207" s="79"/>
      <c r="I207" s="81"/>
    </row>
    <row r="208" spans="1:9" ht="13.2">
      <c r="A208" s="75">
        <v>198</v>
      </c>
      <c r="B208" s="76">
        <v>215714020110160</v>
      </c>
      <c r="C208" s="77" t="s">
        <v>226</v>
      </c>
      <c r="D208" s="78" t="s">
        <v>227</v>
      </c>
      <c r="E208" s="78" t="s">
        <v>26</v>
      </c>
      <c r="F208" s="162">
        <v>8.5</v>
      </c>
      <c r="G208" s="80"/>
      <c r="H208" s="79"/>
      <c r="I208" s="81"/>
    </row>
    <row r="209" spans="1:9" ht="13.2">
      <c r="A209" s="75">
        <v>199</v>
      </c>
      <c r="B209" s="76">
        <v>215714020110123</v>
      </c>
      <c r="C209" s="77" t="s">
        <v>53</v>
      </c>
      <c r="D209" s="78" t="s">
        <v>228</v>
      </c>
      <c r="E209" s="78" t="s">
        <v>22</v>
      </c>
      <c r="F209" s="162">
        <v>9</v>
      </c>
      <c r="G209" s="80"/>
      <c r="H209" s="79"/>
      <c r="I209" s="81"/>
    </row>
    <row r="210" spans="1:9" ht="13.2">
      <c r="A210" s="75">
        <v>200</v>
      </c>
      <c r="B210" s="76">
        <v>215714020110083</v>
      </c>
      <c r="C210" s="77" t="s">
        <v>27</v>
      </c>
      <c r="D210" s="78" t="s">
        <v>229</v>
      </c>
      <c r="E210" s="78" t="s">
        <v>26</v>
      </c>
      <c r="F210" s="162">
        <v>8.6999999999999993</v>
      </c>
      <c r="G210" s="80"/>
      <c r="H210" s="79"/>
      <c r="I210" s="81"/>
    </row>
    <row r="211" spans="1:9" ht="13.2">
      <c r="A211" s="75">
        <v>201</v>
      </c>
      <c r="B211" s="76">
        <v>215714020110028</v>
      </c>
      <c r="C211" s="77" t="s">
        <v>62</v>
      </c>
      <c r="D211" s="78" t="s">
        <v>230</v>
      </c>
      <c r="E211" s="78" t="s">
        <v>15</v>
      </c>
      <c r="F211" s="162">
        <v>8.8000000000000007</v>
      </c>
      <c r="G211" s="80"/>
      <c r="H211" s="79"/>
      <c r="I211" s="81"/>
    </row>
    <row r="212" spans="1:9" ht="13.2">
      <c r="A212" s="75">
        <v>202</v>
      </c>
      <c r="B212" s="76">
        <v>215714020110111</v>
      </c>
      <c r="C212" s="77" t="s">
        <v>27</v>
      </c>
      <c r="D212" s="78" t="s">
        <v>231</v>
      </c>
      <c r="E212" s="78" t="s">
        <v>22</v>
      </c>
      <c r="F212" s="162">
        <v>8.5</v>
      </c>
      <c r="G212" s="80"/>
      <c r="H212" s="79"/>
      <c r="I212" s="81"/>
    </row>
    <row r="213" spans="1:9" ht="13.2">
      <c r="A213" s="75">
        <v>203</v>
      </c>
      <c r="B213" s="76">
        <v>215714020110205</v>
      </c>
      <c r="C213" s="77" t="s">
        <v>232</v>
      </c>
      <c r="D213" s="78" t="s">
        <v>231</v>
      </c>
      <c r="E213" s="78" t="s">
        <v>15</v>
      </c>
      <c r="F213" s="162">
        <v>9</v>
      </c>
      <c r="G213" s="80"/>
      <c r="H213" s="79"/>
      <c r="I213" s="81"/>
    </row>
    <row r="214" spans="1:9" ht="13.2">
      <c r="A214" s="75">
        <v>204</v>
      </c>
      <c r="B214" s="76">
        <v>215714020110210</v>
      </c>
      <c r="C214" s="77" t="s">
        <v>233</v>
      </c>
      <c r="D214" s="78" t="s">
        <v>231</v>
      </c>
      <c r="E214" s="78" t="s">
        <v>19</v>
      </c>
      <c r="F214" s="162">
        <v>8.5</v>
      </c>
      <c r="G214" s="80"/>
      <c r="H214" s="79"/>
      <c r="I214" s="81"/>
    </row>
    <row r="215" spans="1:9" ht="13.2">
      <c r="A215" s="75">
        <v>205</v>
      </c>
      <c r="B215" s="76">
        <v>215714020110156</v>
      </c>
      <c r="C215" s="77" t="s">
        <v>201</v>
      </c>
      <c r="D215" s="78" t="s">
        <v>231</v>
      </c>
      <c r="E215" s="78" t="s">
        <v>15</v>
      </c>
      <c r="F215" s="162">
        <v>8</v>
      </c>
      <c r="G215" s="80"/>
      <c r="H215" s="79"/>
      <c r="I215" s="81"/>
    </row>
    <row r="216" spans="1:9" ht="13.2">
      <c r="A216" s="75">
        <v>206</v>
      </c>
      <c r="B216" s="76">
        <v>215714020110157</v>
      </c>
      <c r="C216" s="77" t="s">
        <v>234</v>
      </c>
      <c r="D216" s="78" t="s">
        <v>231</v>
      </c>
      <c r="E216" s="78" t="s">
        <v>19</v>
      </c>
      <c r="F216" s="162">
        <v>8</v>
      </c>
      <c r="G216" s="80"/>
      <c r="H216" s="79"/>
      <c r="I216" s="81"/>
    </row>
    <row r="217" spans="1:9" ht="13.2">
      <c r="A217" s="75">
        <v>207</v>
      </c>
      <c r="B217" s="76">
        <v>215714020110178</v>
      </c>
      <c r="C217" s="77" t="s">
        <v>35</v>
      </c>
      <c r="D217" s="78" t="s">
        <v>231</v>
      </c>
      <c r="E217" s="78" t="s">
        <v>15</v>
      </c>
      <c r="F217" s="162">
        <v>8</v>
      </c>
      <c r="G217" s="80"/>
      <c r="H217" s="79"/>
      <c r="I217" s="81"/>
    </row>
    <row r="218" spans="1:9" ht="13.2">
      <c r="E218" s="23" t="s">
        <v>235</v>
      </c>
    </row>
    <row r="219" spans="1:9" ht="13.2"/>
    <row r="220" spans="1:9" ht="13.2"/>
    <row r="221" spans="1:9" ht="13.2">
      <c r="A221" s="61"/>
      <c r="B221" s="83"/>
      <c r="C221" s="61"/>
      <c r="D221" s="61"/>
      <c r="E221" s="61"/>
      <c r="F221" s="84" t="s">
        <v>236</v>
      </c>
      <c r="G221" s="85"/>
      <c r="H221" s="85"/>
      <c r="I221" s="85"/>
    </row>
    <row r="222" spans="1:9" ht="13.2">
      <c r="A222" s="61"/>
      <c r="B222" s="86" t="s">
        <v>237</v>
      </c>
      <c r="C222" s="60"/>
      <c r="D222" s="61"/>
      <c r="E222" s="164" t="s">
        <v>750</v>
      </c>
      <c r="F222" s="164"/>
      <c r="G222" s="164"/>
      <c r="H222" s="55"/>
      <c r="I222" s="55"/>
    </row>
    <row r="223" spans="1:9" ht="13.2"/>
    <row r="224" spans="1:9" ht="13.2"/>
    <row r="225" ht="13.2"/>
    <row r="226" ht="13.2"/>
    <row r="227" ht="13.2"/>
    <row r="228" ht="13.2"/>
    <row r="229" ht="13.2"/>
    <row r="230" ht="13.2"/>
    <row r="231" ht="13.2"/>
    <row r="232" ht="13.2"/>
    <row r="233" ht="13.2"/>
    <row r="234" ht="13.2"/>
    <row r="235" ht="13.2"/>
    <row r="236" ht="13.2"/>
    <row r="237" ht="13.2"/>
    <row r="238" ht="13.2"/>
    <row r="239" ht="13.2"/>
    <row r="240" ht="13.2"/>
    <row r="241" ht="13.2"/>
    <row r="242" ht="13.2"/>
    <row r="243" ht="13.2"/>
    <row r="244" ht="13.2"/>
    <row r="245" ht="13.2"/>
    <row r="246" ht="13.2"/>
    <row r="247" ht="13.2"/>
    <row r="248" ht="13.2"/>
    <row r="249" ht="13.2"/>
    <row r="250" ht="13.2"/>
    <row r="251" ht="13.2"/>
    <row r="252" ht="13.2"/>
    <row r="253" ht="13.2"/>
    <row r="254" ht="13.2"/>
    <row r="255" ht="13.2"/>
    <row r="256" ht="13.2"/>
    <row r="257" ht="13.2"/>
    <row r="258" ht="13.2"/>
    <row r="259" ht="13.2"/>
    <row r="260" ht="13.2"/>
    <row r="261" ht="13.2"/>
    <row r="262" ht="13.2"/>
    <row r="263" ht="13.2"/>
    <row r="264" ht="13.2"/>
    <row r="265" ht="13.2"/>
    <row r="266" ht="13.2"/>
    <row r="267" ht="13.2"/>
    <row r="268" ht="13.2"/>
    <row r="269" ht="13.2"/>
    <row r="270" ht="13.2"/>
    <row r="271" ht="13.2"/>
    <row r="272" ht="13.2"/>
    <row r="273" ht="13.2"/>
    <row r="274" ht="13.2"/>
    <row r="275" ht="13.2"/>
    <row r="276" ht="13.2"/>
    <row r="277" ht="13.2"/>
    <row r="278" ht="13.2"/>
    <row r="279" ht="13.2"/>
    <row r="280" ht="13.2"/>
    <row r="281" ht="13.2"/>
    <row r="282" ht="13.2"/>
    <row r="283" ht="13.2"/>
    <row r="284" ht="13.2"/>
    <row r="285" ht="13.2"/>
    <row r="286" ht="13.2"/>
    <row r="287" ht="13.2"/>
    <row r="288" ht="13.2"/>
    <row r="289" ht="13.2"/>
    <row r="290" ht="13.2"/>
    <row r="291" ht="13.2"/>
    <row r="292" ht="13.2"/>
    <row r="293" ht="13.2"/>
    <row r="294" ht="13.2"/>
    <row r="295" ht="13.2"/>
    <row r="296" ht="13.2"/>
    <row r="297" ht="13.2"/>
    <row r="298" ht="13.2"/>
    <row r="299" ht="13.2"/>
    <row r="300" ht="13.2"/>
    <row r="301" ht="13.2"/>
    <row r="302" ht="13.2"/>
    <row r="303" ht="13.2"/>
    <row r="304" ht="13.2"/>
    <row r="305" ht="13.2"/>
    <row r="306" ht="13.2"/>
    <row r="307" ht="13.2"/>
    <row r="308" ht="13.2"/>
    <row r="309" ht="13.2"/>
    <row r="310" ht="13.2"/>
    <row r="311" ht="13.2"/>
    <row r="312" ht="13.2"/>
    <row r="313" ht="13.2"/>
    <row r="314" ht="13.2"/>
    <row r="315" ht="13.2"/>
    <row r="316" ht="13.2"/>
    <row r="317" ht="13.2"/>
    <row r="318" ht="13.2"/>
    <row r="319" ht="13.2"/>
    <row r="320" ht="13.2"/>
    <row r="321" ht="13.2"/>
    <row r="322" ht="13.2"/>
    <row r="323" ht="13.2"/>
    <row r="324" ht="13.2"/>
    <row r="325" ht="13.2"/>
    <row r="326" ht="13.2"/>
    <row r="327" ht="13.2"/>
    <row r="328" ht="13.2"/>
    <row r="329" ht="13.2"/>
    <row r="330" ht="13.2"/>
    <row r="331" ht="13.2"/>
    <row r="332" ht="13.2"/>
    <row r="333" ht="13.2"/>
    <row r="334" ht="13.2"/>
    <row r="335" ht="13.2"/>
    <row r="336" ht="13.2"/>
    <row r="337" ht="13.2"/>
    <row r="338" ht="13.2"/>
    <row r="339" ht="13.2"/>
    <row r="340" ht="13.2"/>
    <row r="341" ht="13.2"/>
    <row r="342" ht="13.2"/>
    <row r="343" ht="13.2"/>
    <row r="344" ht="13.2"/>
    <row r="345" ht="13.2"/>
    <row r="346" ht="13.2"/>
    <row r="347" ht="13.2"/>
    <row r="348" ht="13.2"/>
    <row r="349" ht="13.2"/>
    <row r="350" ht="13.2"/>
    <row r="351" ht="13.2"/>
    <row r="352" ht="13.2"/>
    <row r="353" ht="13.2"/>
    <row r="354" ht="13.2"/>
    <row r="355" ht="13.2"/>
    <row r="356" ht="13.2"/>
    <row r="357" ht="13.2"/>
    <row r="358" ht="13.2"/>
    <row r="359" ht="13.2"/>
    <row r="360" ht="13.2"/>
    <row r="361" ht="13.2"/>
    <row r="362" ht="13.2"/>
    <row r="363" ht="13.2"/>
    <row r="364" ht="13.2"/>
    <row r="365" ht="13.2"/>
    <row r="366" ht="13.2"/>
    <row r="367" ht="13.2"/>
    <row r="368" ht="13.2"/>
    <row r="369" ht="13.2"/>
    <row r="370" ht="13.2"/>
    <row r="371" ht="13.2"/>
    <row r="372" ht="13.2"/>
    <row r="373" ht="13.2"/>
    <row r="374" ht="13.2"/>
    <row r="375" ht="13.2"/>
    <row r="376" ht="13.2"/>
    <row r="377" ht="13.2"/>
    <row r="378" ht="13.2"/>
    <row r="379" ht="13.2"/>
    <row r="380" ht="13.2"/>
    <row r="381" ht="13.2"/>
    <row r="382" ht="13.2"/>
    <row r="383" ht="13.2"/>
    <row r="384" ht="13.2"/>
    <row r="385" ht="13.2"/>
    <row r="386" ht="13.2"/>
    <row r="387" ht="13.2"/>
    <row r="388" ht="13.2"/>
    <row r="389" ht="13.2"/>
    <row r="390" ht="13.2"/>
    <row r="391" ht="13.2"/>
    <row r="392" ht="13.2"/>
    <row r="393" ht="13.2"/>
    <row r="394" ht="13.2"/>
    <row r="395" ht="13.2"/>
    <row r="396" ht="13.2"/>
    <row r="397" ht="13.2"/>
    <row r="398" ht="13.2"/>
    <row r="399" ht="13.2"/>
    <row r="400" ht="13.2"/>
    <row r="401" ht="13.2"/>
    <row r="402" ht="13.2"/>
    <row r="403" ht="13.2"/>
    <row r="404" ht="13.2"/>
    <row r="405" ht="13.2"/>
    <row r="406" ht="13.2"/>
    <row r="407" ht="13.2"/>
    <row r="408" ht="13.2"/>
    <row r="409" ht="13.2"/>
    <row r="410" ht="13.2"/>
    <row r="411" ht="13.2"/>
    <row r="412" ht="13.2"/>
    <row r="413" ht="13.2"/>
    <row r="414" ht="13.2"/>
    <row r="415" ht="13.2"/>
    <row r="416" ht="13.2"/>
    <row r="417" ht="13.2"/>
    <row r="418" ht="13.2"/>
    <row r="419" ht="13.2"/>
    <row r="420" ht="13.2"/>
    <row r="421" ht="13.2"/>
    <row r="422" ht="13.2"/>
  </sheetData>
  <mergeCells count="9">
    <mergeCell ref="E222:G222"/>
    <mergeCell ref="A4:I4"/>
    <mergeCell ref="A5:I5"/>
    <mergeCell ref="A1:C1"/>
    <mergeCell ref="A2:C2"/>
    <mergeCell ref="A6:E6"/>
    <mergeCell ref="A7:B7"/>
    <mergeCell ref="C10:D10"/>
    <mergeCell ref="F9:G9"/>
  </mergeCells>
  <pageMargins left="0" right="0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C31"/>
  <sheetViews>
    <sheetView topLeftCell="A11" zoomScale="110" workbookViewId="0">
      <selection activeCell="D21" sqref="D21"/>
    </sheetView>
  </sheetViews>
  <sheetFormatPr defaultColWidth="12.5546875" defaultRowHeight="15.75" customHeight="1"/>
  <cols>
    <col min="1" max="1" width="6.44140625" customWidth="1"/>
    <col min="2" max="2" width="6.109375" customWidth="1"/>
    <col min="3" max="3" width="18.5546875" customWidth="1"/>
    <col min="4" max="4" width="15.5546875" customWidth="1"/>
    <col min="5" max="5" width="8.33203125" customWidth="1"/>
    <col min="6" max="6" width="7.109375" customWidth="1"/>
    <col min="7" max="8" width="6.44140625" customWidth="1"/>
    <col min="9" max="10" width="12.44140625" customWidth="1"/>
    <col min="11" max="12" width="15.6640625" customWidth="1"/>
    <col min="13" max="14" width="9.109375" customWidth="1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29" ht="15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8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605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629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174" t="s">
        <v>630</v>
      </c>
      <c r="J8" s="174"/>
      <c r="K8" s="172"/>
      <c r="L8" s="172"/>
      <c r="M8" s="172"/>
      <c r="N8" s="26"/>
      <c r="O8" s="9"/>
      <c r="P8" s="9"/>
      <c r="Q8" s="13"/>
      <c r="R8" s="13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36"/>
      <c r="F9" s="36"/>
      <c r="G9" s="36"/>
      <c r="H9" s="36"/>
      <c r="I9" s="24"/>
      <c r="J9" s="24"/>
      <c r="K9" s="26"/>
      <c r="L9" s="26"/>
      <c r="M9" s="26"/>
      <c r="N9" s="26"/>
      <c r="O9" s="9"/>
      <c r="P9" s="9"/>
      <c r="Q9" s="13"/>
      <c r="R9" s="13"/>
      <c r="S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34">
        <v>1</v>
      </c>
      <c r="B14" s="34">
        <v>1</v>
      </c>
      <c r="C14" s="37" t="s">
        <v>647</v>
      </c>
      <c r="D14" s="42" t="s">
        <v>407</v>
      </c>
      <c r="E14" s="26" t="s">
        <v>408</v>
      </c>
      <c r="F14" s="34" t="s">
        <v>548</v>
      </c>
      <c r="G14" s="88">
        <v>10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4.4000000000000004</v>
      </c>
      <c r="I14" s="88">
        <v>10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4.4000000000000004</v>
      </c>
      <c r="K14" s="88">
        <v>10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4.4000000000000004</v>
      </c>
      <c r="M14" s="88">
        <v>10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4.4000000000000004</v>
      </c>
      <c r="O14" s="88">
        <v>10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4.4000000000000004</v>
      </c>
      <c r="Q14" s="88">
        <v>10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4.4000000000000004</v>
      </c>
      <c r="S14" s="88">
        <f t="shared" ref="S14:S28" si="0">G14*20%+I14*10%+K14*15%+M14*15%+O14*20%+Q14*20%</f>
        <v>10</v>
      </c>
    </row>
    <row r="15" spans="1:29" ht="15.75" customHeight="1">
      <c r="A15" s="34">
        <v>2</v>
      </c>
      <c r="B15" s="34">
        <v>2</v>
      </c>
      <c r="C15" s="37" t="s">
        <v>648</v>
      </c>
      <c r="D15" s="35" t="s">
        <v>409</v>
      </c>
      <c r="E15" s="34" t="s">
        <v>295</v>
      </c>
      <c r="F15" s="34" t="s">
        <v>547</v>
      </c>
      <c r="G15" s="88">
        <v>10</v>
      </c>
      <c r="H15" s="159">
        <f t="shared" ref="H15:H28" si="1">IF(G15&gt;=9.6, 4.4, IF(G15&gt;=9.1, 4.3, IF(G15&gt;=8.6, 4.2, IF(G15&gt;=8.1, 4.1, IF(G15&gt;=7.6, 4, IF(G15&gt;=7.1, 3.9, IF(G15&gt;=6.6, 3.8, IF(G15&gt;=6.1, 3.7, IF(G15&gt;=5.5, 3.6, IF(G15&gt;=5, 3.5, " "))))))))))</f>
        <v>4.4000000000000004</v>
      </c>
      <c r="I15" s="88">
        <v>10</v>
      </c>
      <c r="J15" s="159">
        <f t="shared" ref="J15:J27" si="2">IF(I15&gt;=9.6, 4.4, IF(I15&gt;=9.1, 4.3, IF(I15&gt;=8.6, 4.2, IF(I15&gt;=8.1, 4.1, IF(I15&gt;=7.6, 4, IF(I15&gt;=7.1, 3.9, IF(I15&gt;=6.6, 3.8, IF(I15&gt;=6.1, 3.7, IF(I15&gt;=5.5, 3.6, IF(I15&gt;=5, 3.5, " "))))))))))</f>
        <v>4.4000000000000004</v>
      </c>
      <c r="K15" s="88">
        <v>10</v>
      </c>
      <c r="L15" s="159">
        <f t="shared" ref="L15:L28" si="3">IF(K15&gt;=9.6, 4.4, IF(K15&gt;=9.1, 4.3, IF(K15&gt;=8.6, 4.2, IF(K15&gt;=8.1, 4.1, IF(K15&gt;=7.6, 4, IF(K15&gt;=7.1, 3.9, IF(K15&gt;=6.6, 3.8, IF(K15&gt;=6.1, 3.7, IF(K15&gt;=5.5, 3.6, IF(K15&gt;=5, 3.5, " "))))))))))</f>
        <v>4.4000000000000004</v>
      </c>
      <c r="M15" s="88">
        <v>10</v>
      </c>
      <c r="N15" s="159">
        <f t="shared" ref="N15:N28" si="4">IF(M15&gt;=9.6, 4.4, IF(M15&gt;=9.1, 4.3, IF(M15&gt;=8.6, 4.2, IF(M15&gt;=8.1, 4.1, IF(M15&gt;=7.6, 4, IF(M15&gt;=7.1, 3.9, IF(M15&gt;=6.6, 3.8, IF(M15&gt;=6.1, 3.7, IF(M15&gt;=5.5, 3.6, IF(M15&gt;=5, 3.5, " "))))))))))</f>
        <v>4.4000000000000004</v>
      </c>
      <c r="O15" s="88">
        <v>10</v>
      </c>
      <c r="P15" s="159">
        <f t="shared" ref="P15:P28" si="5">IF(O15&gt;=9.6, 4.4, IF(O15&gt;=9.1, 4.3, IF(O15&gt;=8.6, 4.2, IF(O15&gt;=8.1, 4.1, IF(O15&gt;=7.6, 4, IF(O15&gt;=7.1, 3.9, IF(O15&gt;=6.6, 3.8, IF(O15&gt;=6.1, 3.7, IF(O15&gt;=5.5, 3.6, IF(O15&gt;=5, 3.5, " "))))))))))</f>
        <v>4.4000000000000004</v>
      </c>
      <c r="Q15" s="88">
        <v>10</v>
      </c>
      <c r="R15" s="159">
        <f t="shared" ref="R15:R28" si="6">IF(Q15&gt;=9.6, 4.4, IF(Q15&gt;=9.1, 4.3, IF(Q15&gt;=8.6, 4.2, IF(Q15&gt;=8.1, 4.1, IF(Q15&gt;=7.6, 4, IF(Q15&gt;=7.1, 3.9, IF(Q15&gt;=6.6, 3.8, IF(Q15&gt;=6.1, 3.7, IF(Q15&gt;=5.5, 3.6, IF(Q15&gt;=5, 3.5, " "))))))))))</f>
        <v>4.4000000000000004</v>
      </c>
      <c r="S15" s="88">
        <f t="shared" si="0"/>
        <v>10</v>
      </c>
    </row>
    <row r="16" spans="1:29" ht="15.75" customHeight="1">
      <c r="A16" s="34">
        <v>3</v>
      </c>
      <c r="B16" s="34">
        <v>3</v>
      </c>
      <c r="C16" s="37" t="s">
        <v>649</v>
      </c>
      <c r="D16" s="34" t="s">
        <v>357</v>
      </c>
      <c r="E16" s="34" t="s">
        <v>310</v>
      </c>
      <c r="F16" s="34" t="s">
        <v>547</v>
      </c>
      <c r="G16" s="88">
        <v>10</v>
      </c>
      <c r="H16" s="159">
        <f t="shared" si="1"/>
        <v>4.4000000000000004</v>
      </c>
      <c r="I16" s="88">
        <v>10</v>
      </c>
      <c r="J16" s="159">
        <f t="shared" si="2"/>
        <v>4.4000000000000004</v>
      </c>
      <c r="K16" s="88">
        <v>10</v>
      </c>
      <c r="L16" s="159">
        <f t="shared" si="3"/>
        <v>4.4000000000000004</v>
      </c>
      <c r="M16" s="88">
        <v>10</v>
      </c>
      <c r="N16" s="159">
        <f t="shared" si="4"/>
        <v>4.4000000000000004</v>
      </c>
      <c r="O16" s="88">
        <v>10</v>
      </c>
      <c r="P16" s="159">
        <f t="shared" si="5"/>
        <v>4.4000000000000004</v>
      </c>
      <c r="Q16" s="88">
        <v>10</v>
      </c>
      <c r="R16" s="159">
        <f t="shared" si="6"/>
        <v>4.4000000000000004</v>
      </c>
      <c r="S16" s="88">
        <f t="shared" si="0"/>
        <v>10</v>
      </c>
    </row>
    <row r="17" spans="1:23" ht="15.75" customHeight="1">
      <c r="A17" s="34">
        <v>4</v>
      </c>
      <c r="B17" s="34">
        <v>4</v>
      </c>
      <c r="C17" s="37" t="s">
        <v>650</v>
      </c>
      <c r="D17" s="34" t="s">
        <v>259</v>
      </c>
      <c r="E17" s="34" t="s">
        <v>345</v>
      </c>
      <c r="F17" s="34" t="s">
        <v>552</v>
      </c>
      <c r="G17" s="88">
        <v>10</v>
      </c>
      <c r="H17" s="159">
        <f t="shared" si="1"/>
        <v>4.4000000000000004</v>
      </c>
      <c r="I17" s="88">
        <v>10</v>
      </c>
      <c r="J17" s="159">
        <f t="shared" si="2"/>
        <v>4.4000000000000004</v>
      </c>
      <c r="K17" s="88">
        <v>10</v>
      </c>
      <c r="L17" s="159">
        <f t="shared" si="3"/>
        <v>4.4000000000000004</v>
      </c>
      <c r="M17" s="88">
        <v>10</v>
      </c>
      <c r="N17" s="159">
        <f t="shared" si="4"/>
        <v>4.4000000000000004</v>
      </c>
      <c r="O17" s="88">
        <v>10</v>
      </c>
      <c r="P17" s="159">
        <f t="shared" si="5"/>
        <v>4.4000000000000004</v>
      </c>
      <c r="Q17" s="88">
        <v>10</v>
      </c>
      <c r="R17" s="159">
        <f t="shared" si="6"/>
        <v>4.4000000000000004</v>
      </c>
      <c r="S17" s="88">
        <f t="shared" si="0"/>
        <v>10</v>
      </c>
    </row>
    <row r="18" spans="1:23" ht="15.75" customHeight="1">
      <c r="A18" s="34">
        <v>5</v>
      </c>
      <c r="B18" s="34">
        <v>5</v>
      </c>
      <c r="C18" s="37" t="s">
        <v>651</v>
      </c>
      <c r="D18" s="34" t="s">
        <v>410</v>
      </c>
      <c r="E18" s="34" t="s">
        <v>266</v>
      </c>
      <c r="F18" s="34" t="s">
        <v>551</v>
      </c>
      <c r="G18" s="88">
        <v>9</v>
      </c>
      <c r="H18" s="159">
        <f t="shared" si="1"/>
        <v>4.2</v>
      </c>
      <c r="I18" s="88">
        <v>9</v>
      </c>
      <c r="J18" s="159">
        <f t="shared" si="2"/>
        <v>4.2</v>
      </c>
      <c r="K18" s="88">
        <v>8</v>
      </c>
      <c r="L18" s="159">
        <f t="shared" si="3"/>
        <v>4</v>
      </c>
      <c r="M18" s="88">
        <v>8</v>
      </c>
      <c r="N18" s="159">
        <f t="shared" si="4"/>
        <v>4</v>
      </c>
      <c r="O18" s="88">
        <v>8</v>
      </c>
      <c r="P18" s="159">
        <f t="shared" si="5"/>
        <v>4</v>
      </c>
      <c r="Q18" s="88">
        <v>9</v>
      </c>
      <c r="R18" s="159">
        <f t="shared" si="6"/>
        <v>4.2</v>
      </c>
      <c r="S18" s="88">
        <f t="shared" si="0"/>
        <v>8.5000000000000018</v>
      </c>
    </row>
    <row r="19" spans="1:23" ht="15.75" customHeight="1">
      <c r="A19" s="34">
        <v>6</v>
      </c>
      <c r="B19" s="34">
        <v>6</v>
      </c>
      <c r="C19" s="37" t="s">
        <v>652</v>
      </c>
      <c r="D19" s="42" t="s">
        <v>379</v>
      </c>
      <c r="E19" s="26" t="s">
        <v>324</v>
      </c>
      <c r="F19" s="34" t="s">
        <v>547</v>
      </c>
      <c r="G19" s="88">
        <v>9</v>
      </c>
      <c r="H19" s="159">
        <f t="shared" si="1"/>
        <v>4.2</v>
      </c>
      <c r="I19" s="88">
        <v>9</v>
      </c>
      <c r="J19" s="159">
        <f t="shared" si="2"/>
        <v>4.2</v>
      </c>
      <c r="K19" s="88">
        <v>8</v>
      </c>
      <c r="L19" s="159">
        <f t="shared" si="3"/>
        <v>4</v>
      </c>
      <c r="M19" s="88">
        <v>8</v>
      </c>
      <c r="N19" s="159">
        <f t="shared" si="4"/>
        <v>4</v>
      </c>
      <c r="O19" s="88">
        <v>8</v>
      </c>
      <c r="P19" s="159">
        <f t="shared" si="5"/>
        <v>4</v>
      </c>
      <c r="Q19" s="88">
        <v>9</v>
      </c>
      <c r="R19" s="159">
        <f t="shared" si="6"/>
        <v>4.2</v>
      </c>
      <c r="S19" s="88">
        <f t="shared" si="0"/>
        <v>8.5000000000000018</v>
      </c>
    </row>
    <row r="20" spans="1:23" ht="15.75" customHeight="1">
      <c r="A20" s="34">
        <v>7</v>
      </c>
      <c r="B20" s="34">
        <v>7</v>
      </c>
      <c r="C20" s="37" t="s">
        <v>653</v>
      </c>
      <c r="D20" s="34" t="s">
        <v>411</v>
      </c>
      <c r="E20" s="34" t="s">
        <v>412</v>
      </c>
      <c r="F20" s="34" t="s">
        <v>439</v>
      </c>
      <c r="G20" s="88">
        <v>9</v>
      </c>
      <c r="H20" s="159">
        <f t="shared" si="1"/>
        <v>4.2</v>
      </c>
      <c r="I20" s="88">
        <v>9</v>
      </c>
      <c r="J20" s="159">
        <f t="shared" si="2"/>
        <v>4.2</v>
      </c>
      <c r="K20" s="88">
        <v>8</v>
      </c>
      <c r="L20" s="159">
        <f t="shared" si="3"/>
        <v>4</v>
      </c>
      <c r="M20" s="88">
        <v>8</v>
      </c>
      <c r="N20" s="159">
        <f t="shared" si="4"/>
        <v>4</v>
      </c>
      <c r="O20" s="88">
        <v>8</v>
      </c>
      <c r="P20" s="159">
        <f t="shared" si="5"/>
        <v>4</v>
      </c>
      <c r="Q20" s="88">
        <v>9</v>
      </c>
      <c r="R20" s="159">
        <f t="shared" si="6"/>
        <v>4.2</v>
      </c>
      <c r="S20" s="88">
        <f t="shared" si="0"/>
        <v>8.5000000000000018</v>
      </c>
    </row>
    <row r="21" spans="1:23" ht="15.75" customHeight="1">
      <c r="A21" s="34">
        <v>8</v>
      </c>
      <c r="B21" s="34">
        <v>8</v>
      </c>
      <c r="C21" s="37" t="s">
        <v>654</v>
      </c>
      <c r="D21" s="34" t="s">
        <v>413</v>
      </c>
      <c r="E21" s="34" t="s">
        <v>354</v>
      </c>
      <c r="F21" s="34" t="s">
        <v>551</v>
      </c>
      <c r="G21" s="88">
        <v>9</v>
      </c>
      <c r="H21" s="159">
        <f t="shared" si="1"/>
        <v>4.2</v>
      </c>
      <c r="I21" s="88">
        <v>9</v>
      </c>
      <c r="J21" s="159">
        <f t="shared" si="2"/>
        <v>4.2</v>
      </c>
      <c r="K21" s="88">
        <v>8</v>
      </c>
      <c r="L21" s="159">
        <f t="shared" si="3"/>
        <v>4</v>
      </c>
      <c r="M21" s="88">
        <v>8</v>
      </c>
      <c r="N21" s="159">
        <f t="shared" si="4"/>
        <v>4</v>
      </c>
      <c r="O21" s="88">
        <v>8</v>
      </c>
      <c r="P21" s="159">
        <f t="shared" si="5"/>
        <v>4</v>
      </c>
      <c r="Q21" s="88">
        <v>9</v>
      </c>
      <c r="R21" s="159">
        <f t="shared" si="6"/>
        <v>4.2</v>
      </c>
      <c r="S21" s="88">
        <f t="shared" si="0"/>
        <v>8.5000000000000018</v>
      </c>
    </row>
    <row r="22" spans="1:23" ht="15.75" customHeight="1">
      <c r="A22" s="34">
        <v>9</v>
      </c>
      <c r="B22" s="34">
        <v>9</v>
      </c>
      <c r="C22" s="37" t="s">
        <v>655</v>
      </c>
      <c r="D22" s="34" t="s">
        <v>414</v>
      </c>
      <c r="E22" s="34" t="s">
        <v>354</v>
      </c>
      <c r="F22" s="34" t="s">
        <v>551</v>
      </c>
      <c r="G22" s="88">
        <v>9</v>
      </c>
      <c r="H22" s="159">
        <f t="shared" si="1"/>
        <v>4.2</v>
      </c>
      <c r="I22" s="88">
        <v>9</v>
      </c>
      <c r="J22" s="159">
        <f t="shared" si="2"/>
        <v>4.2</v>
      </c>
      <c r="K22" s="88">
        <v>8</v>
      </c>
      <c r="L22" s="159">
        <f t="shared" si="3"/>
        <v>4</v>
      </c>
      <c r="M22" s="88">
        <v>8</v>
      </c>
      <c r="N22" s="159">
        <f t="shared" si="4"/>
        <v>4</v>
      </c>
      <c r="O22" s="88">
        <v>8</v>
      </c>
      <c r="P22" s="159">
        <f t="shared" si="5"/>
        <v>4</v>
      </c>
      <c r="Q22" s="88">
        <v>9</v>
      </c>
      <c r="R22" s="159">
        <f t="shared" si="6"/>
        <v>4.2</v>
      </c>
      <c r="S22" s="88">
        <f t="shared" si="0"/>
        <v>8.5000000000000018</v>
      </c>
    </row>
    <row r="23" spans="1:23" ht="15.75" customHeight="1">
      <c r="A23" s="34">
        <v>10</v>
      </c>
      <c r="B23" s="34">
        <v>10</v>
      </c>
      <c r="C23" s="37" t="s">
        <v>656</v>
      </c>
      <c r="D23" s="34" t="s">
        <v>259</v>
      </c>
      <c r="E23" s="34" t="s">
        <v>415</v>
      </c>
      <c r="F23" s="34" t="s">
        <v>548</v>
      </c>
      <c r="G23" s="88">
        <v>9</v>
      </c>
      <c r="H23" s="159">
        <f t="shared" si="1"/>
        <v>4.2</v>
      </c>
      <c r="I23" s="88">
        <v>9</v>
      </c>
      <c r="J23" s="159">
        <f t="shared" si="2"/>
        <v>4.2</v>
      </c>
      <c r="K23" s="88">
        <v>8</v>
      </c>
      <c r="L23" s="159">
        <f t="shared" si="3"/>
        <v>4</v>
      </c>
      <c r="M23" s="88">
        <v>8</v>
      </c>
      <c r="N23" s="159">
        <f t="shared" si="4"/>
        <v>4</v>
      </c>
      <c r="O23" s="88">
        <v>8</v>
      </c>
      <c r="P23" s="159">
        <f t="shared" si="5"/>
        <v>4</v>
      </c>
      <c r="Q23" s="88">
        <v>9</v>
      </c>
      <c r="R23" s="159">
        <f t="shared" si="6"/>
        <v>4.2</v>
      </c>
      <c r="S23" s="88">
        <f t="shared" si="0"/>
        <v>8.5000000000000018</v>
      </c>
    </row>
    <row r="24" spans="1:23" ht="15.75" customHeight="1">
      <c r="A24" s="34">
        <v>11</v>
      </c>
      <c r="B24" s="34">
        <v>11</v>
      </c>
      <c r="C24" s="37" t="s">
        <v>657</v>
      </c>
      <c r="D24" s="42" t="s">
        <v>416</v>
      </c>
      <c r="E24" s="26" t="s">
        <v>417</v>
      </c>
      <c r="F24" s="34" t="s">
        <v>547</v>
      </c>
      <c r="G24" s="88">
        <v>9</v>
      </c>
      <c r="H24" s="159">
        <f t="shared" si="1"/>
        <v>4.2</v>
      </c>
      <c r="I24" s="88">
        <v>9</v>
      </c>
      <c r="J24" s="159">
        <f t="shared" si="2"/>
        <v>4.2</v>
      </c>
      <c r="K24" s="88">
        <v>8</v>
      </c>
      <c r="L24" s="159">
        <f t="shared" si="3"/>
        <v>4</v>
      </c>
      <c r="M24" s="88">
        <v>8</v>
      </c>
      <c r="N24" s="159">
        <f t="shared" si="4"/>
        <v>4</v>
      </c>
      <c r="O24" s="88">
        <v>8</v>
      </c>
      <c r="P24" s="159">
        <f t="shared" si="5"/>
        <v>4</v>
      </c>
      <c r="Q24" s="88">
        <v>9</v>
      </c>
      <c r="R24" s="159">
        <f t="shared" si="6"/>
        <v>4.2</v>
      </c>
      <c r="S24" s="88">
        <f t="shared" si="0"/>
        <v>8.5000000000000018</v>
      </c>
    </row>
    <row r="25" spans="1:23" ht="15.75" customHeight="1">
      <c r="A25" s="34">
        <v>12</v>
      </c>
      <c r="B25" s="34">
        <v>12</v>
      </c>
      <c r="C25" s="37" t="s">
        <v>658</v>
      </c>
      <c r="D25" s="34" t="s">
        <v>296</v>
      </c>
      <c r="E25" s="34" t="s">
        <v>418</v>
      </c>
      <c r="F25" s="34" t="s">
        <v>547</v>
      </c>
      <c r="G25" s="88">
        <v>9</v>
      </c>
      <c r="H25" s="159">
        <f t="shared" si="1"/>
        <v>4.2</v>
      </c>
      <c r="I25" s="88">
        <v>9</v>
      </c>
      <c r="J25" s="159">
        <f t="shared" si="2"/>
        <v>4.2</v>
      </c>
      <c r="K25" s="88">
        <v>8</v>
      </c>
      <c r="L25" s="159">
        <f t="shared" si="3"/>
        <v>4</v>
      </c>
      <c r="M25" s="88">
        <v>8</v>
      </c>
      <c r="N25" s="159">
        <f t="shared" si="4"/>
        <v>4</v>
      </c>
      <c r="O25" s="88">
        <v>8</v>
      </c>
      <c r="P25" s="159">
        <f t="shared" si="5"/>
        <v>4</v>
      </c>
      <c r="Q25" s="88">
        <v>9</v>
      </c>
      <c r="R25" s="159">
        <f t="shared" si="6"/>
        <v>4.2</v>
      </c>
      <c r="S25" s="88">
        <f t="shared" si="0"/>
        <v>8.5000000000000018</v>
      </c>
    </row>
    <row r="26" spans="1:23" ht="15.75" customHeight="1">
      <c r="A26" s="34">
        <v>13</v>
      </c>
      <c r="B26" s="34">
        <v>13</v>
      </c>
      <c r="C26" s="37" t="s">
        <v>659</v>
      </c>
      <c r="D26" s="34" t="s">
        <v>259</v>
      </c>
      <c r="E26" s="34" t="s">
        <v>287</v>
      </c>
      <c r="F26" s="34" t="s">
        <v>552</v>
      </c>
      <c r="G26" s="88">
        <v>9</v>
      </c>
      <c r="H26" s="159">
        <f t="shared" si="1"/>
        <v>4.2</v>
      </c>
      <c r="I26" s="88">
        <v>9</v>
      </c>
      <c r="J26" s="159">
        <f t="shared" si="2"/>
        <v>4.2</v>
      </c>
      <c r="K26" s="88">
        <v>8</v>
      </c>
      <c r="L26" s="159">
        <f t="shared" si="3"/>
        <v>4</v>
      </c>
      <c r="M26" s="88">
        <v>8</v>
      </c>
      <c r="N26" s="159">
        <f t="shared" si="4"/>
        <v>4</v>
      </c>
      <c r="O26" s="88">
        <v>8</v>
      </c>
      <c r="P26" s="159">
        <f t="shared" si="5"/>
        <v>4</v>
      </c>
      <c r="Q26" s="88">
        <v>9</v>
      </c>
      <c r="R26" s="159">
        <f t="shared" si="6"/>
        <v>4.2</v>
      </c>
      <c r="S26" s="88">
        <f t="shared" si="0"/>
        <v>8.5000000000000018</v>
      </c>
    </row>
    <row r="27" spans="1:23" ht="15.6">
      <c r="A27" s="34">
        <v>14</v>
      </c>
      <c r="B27" s="34">
        <v>14</v>
      </c>
      <c r="C27" s="37" t="s">
        <v>660</v>
      </c>
      <c r="D27" s="34" t="s">
        <v>419</v>
      </c>
      <c r="E27" s="34" t="s">
        <v>269</v>
      </c>
      <c r="F27" s="34" t="s">
        <v>547</v>
      </c>
      <c r="G27" s="88">
        <v>9</v>
      </c>
      <c r="H27" s="159">
        <f t="shared" si="1"/>
        <v>4.2</v>
      </c>
      <c r="I27" s="88">
        <v>9</v>
      </c>
      <c r="J27" s="159">
        <f t="shared" si="2"/>
        <v>4.2</v>
      </c>
      <c r="K27" s="88">
        <v>8</v>
      </c>
      <c r="L27" s="159">
        <f t="shared" si="3"/>
        <v>4</v>
      </c>
      <c r="M27" s="88">
        <v>8</v>
      </c>
      <c r="N27" s="159">
        <f t="shared" si="4"/>
        <v>4</v>
      </c>
      <c r="O27" s="88">
        <v>8</v>
      </c>
      <c r="P27" s="159">
        <f t="shared" si="5"/>
        <v>4</v>
      </c>
      <c r="Q27" s="88">
        <v>9</v>
      </c>
      <c r="R27" s="159">
        <f t="shared" si="6"/>
        <v>4.2</v>
      </c>
      <c r="S27" s="88">
        <f t="shared" si="0"/>
        <v>8.5000000000000018</v>
      </c>
    </row>
    <row r="28" spans="1:23" ht="15.6">
      <c r="A28" s="34">
        <v>15</v>
      </c>
      <c r="B28" s="34">
        <v>15</v>
      </c>
      <c r="C28" s="37" t="s">
        <v>661</v>
      </c>
      <c r="D28" s="34" t="s">
        <v>420</v>
      </c>
      <c r="E28" s="34" t="s">
        <v>421</v>
      </c>
      <c r="F28" s="34" t="s">
        <v>547</v>
      </c>
      <c r="G28" s="88">
        <v>9</v>
      </c>
      <c r="H28" s="159">
        <f t="shared" si="1"/>
        <v>4.2</v>
      </c>
      <c r="I28" s="88">
        <v>9</v>
      </c>
      <c r="J28" s="159">
        <f>IF(I28&gt;=9.6, 4.4, IF(I28&gt;=9.1, 4.3, IF(I28&gt;=8.6, 4.2, IF(I28&gt;=8.1, 4.1, IF(I28&gt;=7.6, 4, IF(I28&gt;=7.1, 3.9, IF(I28&gt;=6.6, 3.8, IF(I28&gt;=6.1, 3.7, IF(I28&gt;=5.5, 3.6, IF(I28&gt;=5, 3.5, " "))))))))))</f>
        <v>4.2</v>
      </c>
      <c r="K28" s="88">
        <v>8</v>
      </c>
      <c r="L28" s="159">
        <f t="shared" si="3"/>
        <v>4</v>
      </c>
      <c r="M28" s="88">
        <v>8</v>
      </c>
      <c r="N28" s="159">
        <f t="shared" si="4"/>
        <v>4</v>
      </c>
      <c r="O28" s="88">
        <v>8</v>
      </c>
      <c r="P28" s="159">
        <f t="shared" si="5"/>
        <v>4</v>
      </c>
      <c r="Q28" s="88">
        <v>9</v>
      </c>
      <c r="R28" s="159">
        <f t="shared" si="6"/>
        <v>4.2</v>
      </c>
      <c r="S28" s="88">
        <f t="shared" si="0"/>
        <v>8.5000000000000018</v>
      </c>
    </row>
    <row r="29" spans="1:23" ht="13.2">
      <c r="C29" s="18"/>
    </row>
    <row r="30" spans="1:23" ht="15.6">
      <c r="A30" s="56"/>
      <c r="B30" s="57"/>
      <c r="C30" s="199" t="s">
        <v>277</v>
      </c>
      <c r="D30" s="200"/>
      <c r="E30" s="200"/>
      <c r="F30" s="200"/>
      <c r="G30" s="200"/>
      <c r="H30" s="56"/>
      <c r="I30" s="56"/>
      <c r="J30" s="56"/>
      <c r="K30" s="56"/>
      <c r="L30" s="56"/>
      <c r="M30" s="56"/>
      <c r="N30" s="56"/>
      <c r="O30" s="1"/>
      <c r="P30" s="1"/>
      <c r="Q30" s="1"/>
      <c r="R30" s="1"/>
      <c r="S30" s="1"/>
      <c r="T30" s="1"/>
      <c r="U30" s="1"/>
      <c r="V30" s="1"/>
      <c r="W30" s="1"/>
    </row>
    <row r="31" spans="1:23" ht="15.6">
      <c r="A31" s="199" t="s">
        <v>278</v>
      </c>
      <c r="B31" s="200"/>
      <c r="C31" s="200"/>
      <c r="D31" s="201" t="s">
        <v>755</v>
      </c>
      <c r="E31" s="201"/>
      <c r="F31" s="201"/>
      <c r="G31" s="56"/>
      <c r="H31" s="56"/>
      <c r="I31" s="201" t="s">
        <v>754</v>
      </c>
      <c r="J31" s="201"/>
      <c r="K31" s="201"/>
      <c r="L31" s="201"/>
      <c r="M31" s="201"/>
      <c r="N31" s="57"/>
      <c r="Q31" s="15"/>
      <c r="R31" s="15"/>
      <c r="S31" s="15"/>
    </row>
  </sheetData>
  <mergeCells count="31">
    <mergeCell ref="O10:P10"/>
    <mergeCell ref="Q10:R10"/>
    <mergeCell ref="U8:W8"/>
    <mergeCell ref="S8:T8"/>
    <mergeCell ref="T7:X7"/>
    <mergeCell ref="U6:V6"/>
    <mergeCell ref="O7:S7"/>
    <mergeCell ref="C30:G30"/>
    <mergeCell ref="A31:C31"/>
    <mergeCell ref="D31:F31"/>
    <mergeCell ref="I31:M31"/>
    <mergeCell ref="D7:E7"/>
    <mergeCell ref="A8:C8"/>
    <mergeCell ref="E8:G8"/>
    <mergeCell ref="I8:M8"/>
    <mergeCell ref="A10:A13"/>
    <mergeCell ref="B10:B13"/>
    <mergeCell ref="C10:C13"/>
    <mergeCell ref="D10:D13"/>
    <mergeCell ref="E10:E13"/>
    <mergeCell ref="F10:F13"/>
    <mergeCell ref="G10:H10"/>
    <mergeCell ref="I10:J10"/>
    <mergeCell ref="A6:F6"/>
    <mergeCell ref="A1:C1"/>
    <mergeCell ref="E1:M1"/>
    <mergeCell ref="A2:C2"/>
    <mergeCell ref="F2:K2"/>
    <mergeCell ref="A4:M4"/>
    <mergeCell ref="K10:L10"/>
    <mergeCell ref="M10:N10"/>
  </mergeCells>
  <pageMargins left="0" right="0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C31"/>
  <sheetViews>
    <sheetView topLeftCell="A13" zoomScale="141" workbookViewId="0">
      <selection activeCell="H25" sqref="H25"/>
    </sheetView>
  </sheetViews>
  <sheetFormatPr defaultColWidth="12.5546875" defaultRowHeight="15.75" customHeight="1"/>
  <cols>
    <col min="1" max="1" width="6" customWidth="1"/>
    <col min="2" max="2" width="5.6640625" customWidth="1"/>
    <col min="3" max="3" width="18.5546875" customWidth="1"/>
    <col min="4" max="4" width="17.88671875" customWidth="1"/>
    <col min="5" max="5" width="7.33203125" customWidth="1"/>
    <col min="6" max="6" width="7.109375" customWidth="1"/>
    <col min="7" max="8" width="7.6640625" customWidth="1"/>
    <col min="9" max="10" width="12.6640625" customWidth="1"/>
    <col min="11" max="12" width="13.33203125" customWidth="1"/>
    <col min="13" max="14" width="9.88671875" customWidth="1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29" ht="15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184"/>
      <c r="T6" s="185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662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629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174" t="s">
        <v>606</v>
      </c>
      <c r="J8" s="174"/>
      <c r="K8" s="172"/>
      <c r="L8" s="172"/>
      <c r="M8" s="172"/>
      <c r="N8" s="26"/>
      <c r="O8" s="9"/>
      <c r="P8" s="9"/>
      <c r="Q8" s="13"/>
      <c r="R8" s="187"/>
      <c r="S8" s="185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127"/>
      <c r="F9" s="127"/>
      <c r="G9" s="127"/>
      <c r="H9" s="127"/>
      <c r="I9" s="24"/>
      <c r="J9" s="24"/>
      <c r="K9" s="26"/>
      <c r="L9" s="26"/>
      <c r="M9" s="26"/>
      <c r="N9" s="26"/>
      <c r="O9" s="9"/>
      <c r="P9" s="9"/>
      <c r="Q9" s="13"/>
      <c r="R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210"/>
      <c r="T10" s="210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T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  <c r="T12" s="136"/>
    </row>
    <row r="13" spans="1:29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62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34">
        <v>1</v>
      </c>
      <c r="B14" s="34">
        <v>1</v>
      </c>
      <c r="C14" s="44" t="s">
        <v>663</v>
      </c>
      <c r="D14" s="42" t="s">
        <v>422</v>
      </c>
      <c r="E14" s="26" t="s">
        <v>345</v>
      </c>
      <c r="F14" s="34" t="s">
        <v>551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8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8.5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4.0999999999999996</v>
      </c>
      <c r="O14" s="88">
        <v>8.5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4.0999999999999996</v>
      </c>
      <c r="Q14" s="88">
        <v>8.5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4.0999999999999996</v>
      </c>
      <c r="S14" s="88">
        <f t="shared" ref="S14:S28" si="0">G14*20%+I14*10%+K14*15%+M14*15%+O14*20%+Q14*20%</f>
        <v>8.4749999999999996</v>
      </c>
    </row>
    <row r="15" spans="1:29" ht="15.75" customHeight="1">
      <c r="A15" s="34">
        <v>2</v>
      </c>
      <c r="B15" s="34">
        <v>2</v>
      </c>
      <c r="C15" s="44" t="s">
        <v>664</v>
      </c>
      <c r="D15" s="34" t="s">
        <v>423</v>
      </c>
      <c r="E15" s="34" t="s">
        <v>305</v>
      </c>
      <c r="F15" s="34" t="s">
        <v>552</v>
      </c>
      <c r="G15" s="88">
        <v>9</v>
      </c>
      <c r="H15" s="159">
        <f t="shared" ref="H15:H28" si="1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8</v>
      </c>
      <c r="J15" s="159">
        <f t="shared" ref="J15:J28" si="2"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8</v>
      </c>
      <c r="L15" s="159">
        <f t="shared" ref="L15:L28" si="3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8.5</v>
      </c>
      <c r="N15" s="159">
        <f t="shared" ref="N15:N28" si="4">IF(M15&gt;=9.6, 4.4, IF(M15&gt;=9.1, 4.3, IF(M15&gt;=8.6, 4.2, IF(M15&gt;=8.1, 4.1, IF(M15&gt;=7.6, 4, IF(M15&gt;=7.1, 3.9, IF(M15&gt;=6.6, 3.8, IF(M15&gt;=6.1, 3.7, IF(M15&gt;=5.5, 3.6, IF(M15&gt;=5, 3.5, " "))))))))))</f>
        <v>4.0999999999999996</v>
      </c>
      <c r="O15" s="88">
        <v>8.5</v>
      </c>
      <c r="P15" s="159">
        <f t="shared" ref="P15:P28" si="5">IF(O15&gt;=9.6, 4.4, IF(O15&gt;=9.1, 4.3, IF(O15&gt;=8.6, 4.2, IF(O15&gt;=8.1, 4.1, IF(O15&gt;=7.6, 4, IF(O15&gt;=7.1, 3.9, IF(O15&gt;=6.6, 3.8, IF(O15&gt;=6.1, 3.7, IF(O15&gt;=5.5, 3.6, IF(O15&gt;=5, 3.5, " "))))))))))</f>
        <v>4.0999999999999996</v>
      </c>
      <c r="Q15" s="88">
        <v>8.5</v>
      </c>
      <c r="R15" s="159">
        <f t="shared" ref="R15:R28" si="6">IF(Q15&gt;=9.6, 4.4, IF(Q15&gt;=9.1, 4.3, IF(Q15&gt;=8.6, 4.2, IF(Q15&gt;=8.1, 4.1, IF(Q15&gt;=7.6, 4, IF(Q15&gt;=7.1, 3.9, IF(Q15&gt;=6.6, 3.8, IF(Q15&gt;=6.1, 3.7, IF(Q15&gt;=5.5, 3.6, IF(Q15&gt;=5, 3.5, " "))))))))))</f>
        <v>4.0999999999999996</v>
      </c>
      <c r="S15" s="88">
        <f t="shared" si="0"/>
        <v>8.4749999999999996</v>
      </c>
    </row>
    <row r="16" spans="1:29" ht="15.75" customHeight="1">
      <c r="A16" s="34">
        <v>3</v>
      </c>
      <c r="B16" s="34">
        <v>3</v>
      </c>
      <c r="C16" s="44" t="s">
        <v>665</v>
      </c>
      <c r="D16" s="34" t="s">
        <v>424</v>
      </c>
      <c r="E16" s="34" t="s">
        <v>269</v>
      </c>
      <c r="F16" s="34" t="s">
        <v>551</v>
      </c>
      <c r="G16" s="88">
        <v>9</v>
      </c>
      <c r="H16" s="159">
        <f t="shared" si="1"/>
        <v>4.2</v>
      </c>
      <c r="I16" s="88">
        <v>8</v>
      </c>
      <c r="J16" s="159">
        <f t="shared" si="2"/>
        <v>4</v>
      </c>
      <c r="K16" s="88">
        <v>8</v>
      </c>
      <c r="L16" s="159">
        <f t="shared" si="3"/>
        <v>4</v>
      </c>
      <c r="M16" s="88">
        <v>8.5</v>
      </c>
      <c r="N16" s="159">
        <f t="shared" si="4"/>
        <v>4.0999999999999996</v>
      </c>
      <c r="O16" s="88">
        <v>8.5</v>
      </c>
      <c r="P16" s="159">
        <f t="shared" si="5"/>
        <v>4.0999999999999996</v>
      </c>
      <c r="Q16" s="88">
        <v>8.5</v>
      </c>
      <c r="R16" s="159">
        <f t="shared" si="6"/>
        <v>4.0999999999999996</v>
      </c>
      <c r="S16" s="88">
        <f t="shared" si="0"/>
        <v>8.4749999999999996</v>
      </c>
    </row>
    <row r="17" spans="1:23" ht="15.75" customHeight="1">
      <c r="A17" s="34">
        <v>4</v>
      </c>
      <c r="B17" s="34">
        <v>4</v>
      </c>
      <c r="C17" s="44" t="s">
        <v>666</v>
      </c>
      <c r="D17" s="34" t="s">
        <v>296</v>
      </c>
      <c r="E17" s="34" t="s">
        <v>262</v>
      </c>
      <c r="F17" s="34" t="s">
        <v>552</v>
      </c>
      <c r="G17" s="88">
        <v>9</v>
      </c>
      <c r="H17" s="159">
        <f t="shared" si="1"/>
        <v>4.2</v>
      </c>
      <c r="I17" s="88">
        <v>8</v>
      </c>
      <c r="J17" s="159">
        <f t="shared" si="2"/>
        <v>4</v>
      </c>
      <c r="K17" s="88">
        <v>8</v>
      </c>
      <c r="L17" s="159">
        <f t="shared" si="3"/>
        <v>4</v>
      </c>
      <c r="M17" s="88">
        <v>8.5</v>
      </c>
      <c r="N17" s="159">
        <f t="shared" si="4"/>
        <v>4.0999999999999996</v>
      </c>
      <c r="O17" s="88">
        <v>8.5</v>
      </c>
      <c r="P17" s="159">
        <f t="shared" si="5"/>
        <v>4.0999999999999996</v>
      </c>
      <c r="Q17" s="88">
        <v>8.5</v>
      </c>
      <c r="R17" s="159">
        <f t="shared" si="6"/>
        <v>4.0999999999999996</v>
      </c>
      <c r="S17" s="88">
        <f t="shared" si="0"/>
        <v>8.4749999999999996</v>
      </c>
    </row>
    <row r="18" spans="1:23" ht="15.75" customHeight="1">
      <c r="A18" s="34">
        <v>5</v>
      </c>
      <c r="B18" s="34">
        <v>5</v>
      </c>
      <c r="C18" s="44" t="s">
        <v>667</v>
      </c>
      <c r="D18" s="34" t="s">
        <v>379</v>
      </c>
      <c r="E18" s="34" t="s">
        <v>287</v>
      </c>
      <c r="F18" s="34" t="s">
        <v>547</v>
      </c>
      <c r="G18" s="88">
        <v>9</v>
      </c>
      <c r="H18" s="159">
        <f t="shared" si="1"/>
        <v>4.2</v>
      </c>
      <c r="I18" s="88">
        <v>8</v>
      </c>
      <c r="J18" s="159">
        <f t="shared" si="2"/>
        <v>4</v>
      </c>
      <c r="K18" s="88">
        <v>8</v>
      </c>
      <c r="L18" s="159">
        <f t="shared" si="3"/>
        <v>4</v>
      </c>
      <c r="M18" s="88">
        <v>8.5</v>
      </c>
      <c r="N18" s="159">
        <f t="shared" si="4"/>
        <v>4.0999999999999996</v>
      </c>
      <c r="O18" s="88">
        <v>8.5</v>
      </c>
      <c r="P18" s="159">
        <f t="shared" si="5"/>
        <v>4.0999999999999996</v>
      </c>
      <c r="Q18" s="88">
        <v>8.5</v>
      </c>
      <c r="R18" s="159">
        <f t="shared" si="6"/>
        <v>4.0999999999999996</v>
      </c>
      <c r="S18" s="88">
        <f t="shared" si="0"/>
        <v>8.4749999999999996</v>
      </c>
    </row>
    <row r="19" spans="1:23" ht="15.75" customHeight="1">
      <c r="A19" s="34">
        <v>6</v>
      </c>
      <c r="B19" s="34">
        <v>6</v>
      </c>
      <c r="C19" s="44" t="s">
        <v>668</v>
      </c>
      <c r="D19" s="42" t="s">
        <v>425</v>
      </c>
      <c r="E19" s="26" t="s">
        <v>426</v>
      </c>
      <c r="F19" s="34" t="s">
        <v>548</v>
      </c>
      <c r="G19" s="88">
        <v>9</v>
      </c>
      <c r="H19" s="159">
        <f t="shared" si="1"/>
        <v>4.2</v>
      </c>
      <c r="I19" s="88">
        <v>8</v>
      </c>
      <c r="J19" s="159">
        <f t="shared" si="2"/>
        <v>4</v>
      </c>
      <c r="K19" s="88">
        <v>8</v>
      </c>
      <c r="L19" s="159">
        <f t="shared" si="3"/>
        <v>4</v>
      </c>
      <c r="M19" s="88">
        <v>8.5</v>
      </c>
      <c r="N19" s="159">
        <f t="shared" si="4"/>
        <v>4.0999999999999996</v>
      </c>
      <c r="O19" s="88">
        <v>8.5</v>
      </c>
      <c r="P19" s="159">
        <f t="shared" si="5"/>
        <v>4.0999999999999996</v>
      </c>
      <c r="Q19" s="88">
        <v>8.5</v>
      </c>
      <c r="R19" s="159">
        <f t="shared" si="6"/>
        <v>4.0999999999999996</v>
      </c>
      <c r="S19" s="88">
        <f t="shared" si="0"/>
        <v>8.4749999999999996</v>
      </c>
    </row>
    <row r="20" spans="1:23" ht="15.75" customHeight="1">
      <c r="A20" s="34">
        <v>7</v>
      </c>
      <c r="B20" s="34">
        <v>7</v>
      </c>
      <c r="C20" s="44" t="s">
        <v>669</v>
      </c>
      <c r="D20" s="34" t="s">
        <v>259</v>
      </c>
      <c r="E20" s="34" t="s">
        <v>427</v>
      </c>
      <c r="F20" s="34" t="s">
        <v>548</v>
      </c>
      <c r="G20" s="88">
        <v>9</v>
      </c>
      <c r="H20" s="159">
        <f t="shared" si="1"/>
        <v>4.2</v>
      </c>
      <c r="I20" s="88">
        <v>8</v>
      </c>
      <c r="J20" s="159">
        <f t="shared" si="2"/>
        <v>4</v>
      </c>
      <c r="K20" s="88">
        <v>8</v>
      </c>
      <c r="L20" s="159">
        <f t="shared" si="3"/>
        <v>4</v>
      </c>
      <c r="M20" s="88">
        <v>8.5</v>
      </c>
      <c r="N20" s="159">
        <f t="shared" si="4"/>
        <v>4.0999999999999996</v>
      </c>
      <c r="O20" s="88">
        <v>8.5</v>
      </c>
      <c r="P20" s="159">
        <f t="shared" si="5"/>
        <v>4.0999999999999996</v>
      </c>
      <c r="Q20" s="88">
        <v>8.5</v>
      </c>
      <c r="R20" s="159">
        <f t="shared" si="6"/>
        <v>4.0999999999999996</v>
      </c>
      <c r="S20" s="88">
        <f t="shared" si="0"/>
        <v>8.4749999999999996</v>
      </c>
    </row>
    <row r="21" spans="1:23" ht="15.75" customHeight="1">
      <c r="A21" s="34">
        <v>8</v>
      </c>
      <c r="B21" s="34">
        <v>8</v>
      </c>
      <c r="C21" s="44" t="s">
        <v>670</v>
      </c>
      <c r="D21" s="34" t="s">
        <v>281</v>
      </c>
      <c r="E21" s="34" t="s">
        <v>428</v>
      </c>
      <c r="F21" s="34" t="s">
        <v>552</v>
      </c>
      <c r="G21" s="88">
        <v>9</v>
      </c>
      <c r="H21" s="159">
        <f t="shared" si="1"/>
        <v>4.2</v>
      </c>
      <c r="I21" s="88">
        <v>8</v>
      </c>
      <c r="J21" s="159">
        <f t="shared" si="2"/>
        <v>4</v>
      </c>
      <c r="K21" s="88">
        <v>8</v>
      </c>
      <c r="L21" s="159">
        <f t="shared" si="3"/>
        <v>4</v>
      </c>
      <c r="M21" s="88">
        <v>8.5</v>
      </c>
      <c r="N21" s="159">
        <f t="shared" si="4"/>
        <v>4.0999999999999996</v>
      </c>
      <c r="O21" s="88">
        <v>8.5</v>
      </c>
      <c r="P21" s="159">
        <f t="shared" si="5"/>
        <v>4.0999999999999996</v>
      </c>
      <c r="Q21" s="88">
        <v>8.5</v>
      </c>
      <c r="R21" s="159">
        <f t="shared" si="6"/>
        <v>4.0999999999999996</v>
      </c>
      <c r="S21" s="88">
        <f t="shared" si="0"/>
        <v>8.4749999999999996</v>
      </c>
    </row>
    <row r="22" spans="1:23" ht="15.75" customHeight="1">
      <c r="A22" s="34">
        <v>9</v>
      </c>
      <c r="B22" s="34">
        <v>9</v>
      </c>
      <c r="C22" s="44" t="s">
        <v>671</v>
      </c>
      <c r="D22" s="34" t="s">
        <v>429</v>
      </c>
      <c r="E22" s="34" t="s">
        <v>343</v>
      </c>
      <c r="F22" s="34" t="s">
        <v>551</v>
      </c>
      <c r="G22" s="88">
        <v>9</v>
      </c>
      <c r="H22" s="159">
        <f t="shared" si="1"/>
        <v>4.2</v>
      </c>
      <c r="I22" s="88">
        <v>8</v>
      </c>
      <c r="J22" s="159">
        <f t="shared" si="2"/>
        <v>4</v>
      </c>
      <c r="K22" s="88">
        <v>8</v>
      </c>
      <c r="L22" s="159">
        <f t="shared" si="3"/>
        <v>4</v>
      </c>
      <c r="M22" s="88">
        <v>8.5</v>
      </c>
      <c r="N22" s="159">
        <f t="shared" si="4"/>
        <v>4.0999999999999996</v>
      </c>
      <c r="O22" s="88">
        <v>8.5</v>
      </c>
      <c r="P22" s="159">
        <f t="shared" si="5"/>
        <v>4.0999999999999996</v>
      </c>
      <c r="Q22" s="88">
        <v>8.5</v>
      </c>
      <c r="R22" s="159">
        <f t="shared" si="6"/>
        <v>4.0999999999999996</v>
      </c>
      <c r="S22" s="88">
        <f t="shared" si="0"/>
        <v>8.4749999999999996</v>
      </c>
    </row>
    <row r="23" spans="1:23" ht="15.75" customHeight="1">
      <c r="A23" s="34">
        <v>10</v>
      </c>
      <c r="B23" s="34">
        <v>10</v>
      </c>
      <c r="C23" s="44" t="s">
        <v>672</v>
      </c>
      <c r="D23" s="34" t="s">
        <v>386</v>
      </c>
      <c r="E23" s="34" t="s">
        <v>301</v>
      </c>
      <c r="F23" s="34" t="s">
        <v>548</v>
      </c>
      <c r="G23" s="88">
        <v>9</v>
      </c>
      <c r="H23" s="159">
        <f t="shared" si="1"/>
        <v>4.2</v>
      </c>
      <c r="I23" s="88">
        <v>8</v>
      </c>
      <c r="J23" s="159">
        <f t="shared" si="2"/>
        <v>4</v>
      </c>
      <c r="K23" s="88">
        <v>8</v>
      </c>
      <c r="L23" s="159">
        <f t="shared" si="3"/>
        <v>4</v>
      </c>
      <c r="M23" s="88">
        <v>8.5</v>
      </c>
      <c r="N23" s="159">
        <f t="shared" si="4"/>
        <v>4.0999999999999996</v>
      </c>
      <c r="O23" s="88">
        <v>8.5</v>
      </c>
      <c r="P23" s="159">
        <f t="shared" si="5"/>
        <v>4.0999999999999996</v>
      </c>
      <c r="Q23" s="88">
        <v>8.5</v>
      </c>
      <c r="R23" s="159">
        <f t="shared" si="6"/>
        <v>4.0999999999999996</v>
      </c>
      <c r="S23" s="88">
        <f t="shared" si="0"/>
        <v>8.4749999999999996</v>
      </c>
    </row>
    <row r="24" spans="1:23" ht="15.75" customHeight="1">
      <c r="A24" s="34">
        <v>11</v>
      </c>
      <c r="B24" s="34">
        <v>11</v>
      </c>
      <c r="C24" s="44" t="s">
        <v>673</v>
      </c>
      <c r="D24" s="42" t="s">
        <v>430</v>
      </c>
      <c r="E24" s="26" t="s">
        <v>431</v>
      </c>
      <c r="F24" s="34" t="s">
        <v>552</v>
      </c>
      <c r="G24" s="88">
        <v>7.5</v>
      </c>
      <c r="H24" s="159">
        <f t="shared" si="1"/>
        <v>3.9</v>
      </c>
      <c r="I24" s="88">
        <v>8.5</v>
      </c>
      <c r="J24" s="159">
        <f t="shared" si="2"/>
        <v>4.0999999999999996</v>
      </c>
      <c r="K24" s="88">
        <v>8</v>
      </c>
      <c r="L24" s="159">
        <f t="shared" si="3"/>
        <v>4</v>
      </c>
      <c r="M24" s="88">
        <v>8</v>
      </c>
      <c r="N24" s="159">
        <f t="shared" si="4"/>
        <v>4</v>
      </c>
      <c r="O24" s="88">
        <v>8</v>
      </c>
      <c r="P24" s="159">
        <f t="shared" si="5"/>
        <v>4</v>
      </c>
      <c r="Q24" s="88">
        <v>8</v>
      </c>
      <c r="R24" s="159">
        <f t="shared" si="6"/>
        <v>4</v>
      </c>
      <c r="S24" s="88">
        <f t="shared" si="0"/>
        <v>7.9499999999999993</v>
      </c>
    </row>
    <row r="25" spans="1:23" ht="15.75" customHeight="1">
      <c r="A25" s="34">
        <v>12</v>
      </c>
      <c r="B25" s="34">
        <v>12</v>
      </c>
      <c r="C25" s="44" t="s">
        <v>674</v>
      </c>
      <c r="D25" s="34" t="s">
        <v>432</v>
      </c>
      <c r="E25" s="34" t="s">
        <v>354</v>
      </c>
      <c r="F25" s="34" t="s">
        <v>548</v>
      </c>
      <c r="G25" s="88">
        <v>7.5</v>
      </c>
      <c r="H25" s="159">
        <f t="shared" si="1"/>
        <v>3.9</v>
      </c>
      <c r="I25" s="88">
        <v>8.5</v>
      </c>
      <c r="J25" s="159">
        <f t="shared" si="2"/>
        <v>4.0999999999999996</v>
      </c>
      <c r="K25" s="88">
        <v>8</v>
      </c>
      <c r="L25" s="159">
        <f t="shared" si="3"/>
        <v>4</v>
      </c>
      <c r="M25" s="88">
        <v>8</v>
      </c>
      <c r="N25" s="159">
        <f t="shared" si="4"/>
        <v>4</v>
      </c>
      <c r="O25" s="88">
        <v>8</v>
      </c>
      <c r="P25" s="159">
        <f t="shared" si="5"/>
        <v>4</v>
      </c>
      <c r="Q25" s="88">
        <v>8</v>
      </c>
      <c r="R25" s="159">
        <f t="shared" si="6"/>
        <v>4</v>
      </c>
      <c r="S25" s="88">
        <f t="shared" si="0"/>
        <v>7.9499999999999993</v>
      </c>
    </row>
    <row r="26" spans="1:23" ht="15.75" customHeight="1">
      <c r="A26" s="34">
        <v>13</v>
      </c>
      <c r="B26" s="34">
        <v>13</v>
      </c>
      <c r="C26" s="44" t="s">
        <v>675</v>
      </c>
      <c r="D26" s="34" t="s">
        <v>433</v>
      </c>
      <c r="E26" s="34" t="s">
        <v>401</v>
      </c>
      <c r="F26" s="34" t="s">
        <v>547</v>
      </c>
      <c r="G26" s="88">
        <v>7.5</v>
      </c>
      <c r="H26" s="159">
        <f t="shared" si="1"/>
        <v>3.9</v>
      </c>
      <c r="I26" s="88">
        <v>8.5</v>
      </c>
      <c r="J26" s="159">
        <f t="shared" si="2"/>
        <v>4.0999999999999996</v>
      </c>
      <c r="K26" s="88">
        <v>8</v>
      </c>
      <c r="L26" s="159">
        <f t="shared" si="3"/>
        <v>4</v>
      </c>
      <c r="M26" s="88">
        <v>8</v>
      </c>
      <c r="N26" s="159">
        <f t="shared" si="4"/>
        <v>4</v>
      </c>
      <c r="O26" s="88">
        <v>8</v>
      </c>
      <c r="P26" s="159">
        <f t="shared" si="5"/>
        <v>4</v>
      </c>
      <c r="Q26" s="88">
        <v>8</v>
      </c>
      <c r="R26" s="159">
        <f t="shared" si="6"/>
        <v>4</v>
      </c>
      <c r="S26" s="88">
        <f t="shared" si="0"/>
        <v>7.9499999999999993</v>
      </c>
    </row>
    <row r="27" spans="1:23" ht="15.6">
      <c r="A27" s="34">
        <v>14</v>
      </c>
      <c r="B27" s="34">
        <v>14</v>
      </c>
      <c r="C27" s="44" t="s">
        <v>676</v>
      </c>
      <c r="D27" s="34" t="s">
        <v>434</v>
      </c>
      <c r="E27" s="34" t="s">
        <v>395</v>
      </c>
      <c r="F27" s="34" t="s">
        <v>547</v>
      </c>
      <c r="G27" s="88">
        <v>7.5</v>
      </c>
      <c r="H27" s="159">
        <f t="shared" si="1"/>
        <v>3.9</v>
      </c>
      <c r="I27" s="88">
        <v>8.5</v>
      </c>
      <c r="J27" s="159">
        <f t="shared" si="2"/>
        <v>4.0999999999999996</v>
      </c>
      <c r="K27" s="88">
        <v>8</v>
      </c>
      <c r="L27" s="159">
        <f t="shared" si="3"/>
        <v>4</v>
      </c>
      <c r="M27" s="88">
        <v>8</v>
      </c>
      <c r="N27" s="159">
        <f t="shared" si="4"/>
        <v>4</v>
      </c>
      <c r="O27" s="88">
        <v>8</v>
      </c>
      <c r="P27" s="159">
        <f t="shared" si="5"/>
        <v>4</v>
      </c>
      <c r="Q27" s="88">
        <v>8</v>
      </c>
      <c r="R27" s="159">
        <f t="shared" si="6"/>
        <v>4</v>
      </c>
      <c r="S27" s="88">
        <f t="shared" si="0"/>
        <v>7.9499999999999993</v>
      </c>
    </row>
    <row r="28" spans="1:23" ht="15.6">
      <c r="A28" s="34">
        <v>15</v>
      </c>
      <c r="B28" s="34">
        <v>15</v>
      </c>
      <c r="C28" s="44" t="s">
        <v>677</v>
      </c>
      <c r="D28" s="34" t="s">
        <v>435</v>
      </c>
      <c r="E28" s="34" t="s">
        <v>436</v>
      </c>
      <c r="F28" s="34" t="s">
        <v>552</v>
      </c>
      <c r="G28" s="88">
        <v>7.5</v>
      </c>
      <c r="H28" s="159">
        <f t="shared" si="1"/>
        <v>3.9</v>
      </c>
      <c r="I28" s="88">
        <v>8.5</v>
      </c>
      <c r="J28" s="159">
        <f t="shared" si="2"/>
        <v>4.0999999999999996</v>
      </c>
      <c r="K28" s="88">
        <v>8</v>
      </c>
      <c r="L28" s="159">
        <f t="shared" si="3"/>
        <v>4</v>
      </c>
      <c r="M28" s="88">
        <v>8</v>
      </c>
      <c r="N28" s="159">
        <f t="shared" si="4"/>
        <v>4</v>
      </c>
      <c r="O28" s="88">
        <v>8</v>
      </c>
      <c r="P28" s="159">
        <f t="shared" si="5"/>
        <v>4</v>
      </c>
      <c r="Q28" s="88">
        <v>8</v>
      </c>
      <c r="R28" s="159">
        <f t="shared" si="6"/>
        <v>4</v>
      </c>
      <c r="S28" s="88">
        <f t="shared" si="0"/>
        <v>7.9499999999999993</v>
      </c>
    </row>
    <row r="30" spans="1:23" ht="15.6">
      <c r="A30" s="56"/>
      <c r="B30" s="57"/>
      <c r="C30" s="199" t="s">
        <v>277</v>
      </c>
      <c r="D30" s="200"/>
      <c r="E30" s="200"/>
      <c r="F30" s="200"/>
      <c r="G30" s="200"/>
      <c r="H30" s="56"/>
      <c r="I30" s="56"/>
      <c r="J30" s="56"/>
      <c r="K30" s="56"/>
      <c r="L30" s="56"/>
      <c r="M30" s="56"/>
      <c r="N30" s="56"/>
      <c r="O30" s="1"/>
      <c r="P30" s="1"/>
      <c r="Q30" s="1"/>
      <c r="R30" s="1"/>
      <c r="S30" s="1"/>
      <c r="T30" s="1"/>
      <c r="U30" s="1"/>
      <c r="V30" s="1"/>
      <c r="W30" s="1"/>
    </row>
    <row r="31" spans="1:23" ht="15.6">
      <c r="A31" s="199" t="s">
        <v>278</v>
      </c>
      <c r="B31" s="200"/>
      <c r="C31" s="200"/>
      <c r="D31" s="201" t="s">
        <v>755</v>
      </c>
      <c r="E31" s="201"/>
      <c r="F31" s="201"/>
      <c r="G31" s="56"/>
      <c r="H31" s="56"/>
      <c r="I31" s="201" t="s">
        <v>754</v>
      </c>
      <c r="J31" s="201"/>
      <c r="K31" s="201"/>
      <c r="L31" s="201"/>
      <c r="M31" s="201"/>
      <c r="N31" s="57"/>
      <c r="Q31" s="15"/>
      <c r="R31" s="15"/>
    </row>
  </sheetData>
  <mergeCells count="33">
    <mergeCell ref="K10:L10"/>
    <mergeCell ref="M10:N10"/>
    <mergeCell ref="O10:P10"/>
    <mergeCell ref="Q10:R10"/>
    <mergeCell ref="S10:T10"/>
    <mergeCell ref="U8:W8"/>
    <mergeCell ref="R8:T8"/>
    <mergeCell ref="T7:X7"/>
    <mergeCell ref="U6:V6"/>
    <mergeCell ref="O7:S7"/>
    <mergeCell ref="S6:T6"/>
    <mergeCell ref="C30:G30"/>
    <mergeCell ref="A31:C31"/>
    <mergeCell ref="D31:F31"/>
    <mergeCell ref="I31:M31"/>
    <mergeCell ref="D7:E7"/>
    <mergeCell ref="A8:C8"/>
    <mergeCell ref="E8:G8"/>
    <mergeCell ref="I8:M8"/>
    <mergeCell ref="A10:A13"/>
    <mergeCell ref="B10:B13"/>
    <mergeCell ref="C10:C13"/>
    <mergeCell ref="D10:D13"/>
    <mergeCell ref="E10:E13"/>
    <mergeCell ref="F10:F13"/>
    <mergeCell ref="G10:H10"/>
    <mergeCell ref="I10:J10"/>
    <mergeCell ref="A6:F6"/>
    <mergeCell ref="A1:C1"/>
    <mergeCell ref="E1:M1"/>
    <mergeCell ref="A2:C2"/>
    <mergeCell ref="F2:K2"/>
    <mergeCell ref="A4:M4"/>
  </mergeCells>
  <pageMargins left="0" right="0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C30"/>
  <sheetViews>
    <sheetView topLeftCell="A9" zoomScale="110" workbookViewId="0">
      <selection activeCell="F22" sqref="F22"/>
    </sheetView>
  </sheetViews>
  <sheetFormatPr defaultColWidth="12.5546875" defaultRowHeight="15.75" customHeight="1"/>
  <cols>
    <col min="1" max="1" width="5.88671875" customWidth="1"/>
    <col min="2" max="2" width="6" customWidth="1"/>
    <col min="3" max="3" width="17.5546875" customWidth="1"/>
    <col min="4" max="4" width="17.33203125" customWidth="1"/>
    <col min="5" max="5" width="8.5546875" customWidth="1"/>
    <col min="6" max="6" width="6.6640625" customWidth="1"/>
    <col min="7" max="8" width="7.6640625" customWidth="1"/>
    <col min="9" max="10" width="13.109375" customWidth="1"/>
    <col min="11" max="12" width="13.6640625" customWidth="1"/>
    <col min="13" max="14" width="8.109375" customWidth="1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29" ht="15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8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662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629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174" t="s">
        <v>606</v>
      </c>
      <c r="J8" s="174"/>
      <c r="K8" s="172"/>
      <c r="L8" s="172"/>
      <c r="M8" s="172"/>
      <c r="N8" s="26"/>
      <c r="O8" s="9"/>
      <c r="P8" s="9"/>
      <c r="Q8" s="13"/>
      <c r="R8" s="13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36"/>
      <c r="F9" s="36"/>
      <c r="G9" s="36"/>
      <c r="H9" s="36"/>
      <c r="I9" s="24"/>
      <c r="J9" s="24"/>
      <c r="K9" s="26"/>
      <c r="L9" s="26"/>
      <c r="M9" s="26"/>
      <c r="N9" s="26"/>
      <c r="O9" s="9"/>
      <c r="P9" s="9"/>
      <c r="Q9" s="13"/>
      <c r="R9" s="13"/>
      <c r="S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s="26" customFormat="1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33"/>
      <c r="U13" s="33"/>
      <c r="V13" s="33"/>
      <c r="W13" s="33"/>
      <c r="X13" s="33"/>
      <c r="Y13" s="33"/>
      <c r="Z13" s="33"/>
      <c r="AA13" s="33"/>
      <c r="AB13" s="33"/>
      <c r="AC13" s="33"/>
    </row>
    <row r="14" spans="1:29" s="26" customFormat="1" ht="15.75" customHeight="1">
      <c r="A14" s="34">
        <v>1</v>
      </c>
      <c r="B14" s="34">
        <v>1</v>
      </c>
      <c r="C14" s="44" t="s">
        <v>678</v>
      </c>
      <c r="D14" s="42" t="s">
        <v>437</v>
      </c>
      <c r="E14" s="26" t="s">
        <v>438</v>
      </c>
      <c r="F14" s="34" t="s">
        <v>547</v>
      </c>
      <c r="G14" s="88">
        <v>7.5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3.9</v>
      </c>
      <c r="I14" s="88">
        <v>8.5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4.0999999999999996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8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</v>
      </c>
      <c r="S14" s="88">
        <f>G14*20%+I14*10%+K14*15%+M14*15%+O14*20%+Q14*20%</f>
        <v>7.9499999999999993</v>
      </c>
    </row>
    <row r="15" spans="1:29" s="26" customFormat="1" ht="15.6">
      <c r="A15" s="34">
        <v>2</v>
      </c>
      <c r="B15" s="34">
        <v>2</v>
      </c>
      <c r="C15" s="44" t="s">
        <v>679</v>
      </c>
      <c r="D15" s="34" t="s">
        <v>318</v>
      </c>
      <c r="E15" s="34" t="s">
        <v>301</v>
      </c>
      <c r="F15" s="34" t="s">
        <v>439</v>
      </c>
      <c r="G15" s="88">
        <v>7.5</v>
      </c>
      <c r="H15" s="159">
        <f t="shared" ref="H15:H26" si="0">IF(G15&gt;=9.6, 4.4, IF(G15&gt;=9.1, 4.3, IF(G15&gt;=8.6, 4.2, IF(G15&gt;=8.1, 4.1, IF(G15&gt;=7.6, 4, IF(G15&gt;=7.1, 3.9, IF(G15&gt;=6.6, 3.8, IF(G15&gt;=6.1, 3.7, IF(G15&gt;=5.5, 3.6, IF(G15&gt;=5, 3.5, " "))))))))))</f>
        <v>3.9</v>
      </c>
      <c r="I15" s="88">
        <v>8.5</v>
      </c>
      <c r="J15" s="159">
        <f t="shared" ref="J15:J26" si="1">IF(I15&gt;=9.6, 4.4, IF(I15&gt;=9.1, 4.3, IF(I15&gt;=8.6, 4.2, IF(I15&gt;=8.1, 4.1, IF(I15&gt;=7.6, 4, IF(I15&gt;=7.1, 3.9, IF(I15&gt;=6.6, 3.8, IF(I15&gt;=6.1, 3.7, IF(I15&gt;=5.5, 3.6, IF(I15&gt;=5, 3.5, " "))))))))))</f>
        <v>4.0999999999999996</v>
      </c>
      <c r="K15" s="88">
        <v>8</v>
      </c>
      <c r="L15" s="159">
        <f t="shared" ref="L15:L26" si="2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 t="shared" ref="N15:N26" si="3"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8</v>
      </c>
      <c r="P15" s="159">
        <f t="shared" ref="P15:P26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8</v>
      </c>
      <c r="R15" s="159">
        <f t="shared" ref="R15:R26" si="5">IF(Q15&gt;=9.6, 4.4, IF(Q15&gt;=9.1, 4.3, IF(Q15&gt;=8.6, 4.2, IF(Q15&gt;=8.1, 4.1, IF(Q15&gt;=7.6, 4, IF(Q15&gt;=7.1, 3.9, IF(Q15&gt;=6.6, 3.8, IF(Q15&gt;=6.1, 3.7, IF(Q15&gt;=5.5, 3.6, IF(Q15&gt;=5, 3.5, " "))))))))))</f>
        <v>4</v>
      </c>
      <c r="S15" s="88">
        <f t="shared" ref="S15:S17" si="6">G15*20%+I15*10%+K15*15%+M15*15%+O15*20%+Q15*20%</f>
        <v>7.9499999999999993</v>
      </c>
    </row>
    <row r="16" spans="1:29" s="26" customFormat="1" ht="15.6">
      <c r="A16" s="34">
        <v>3</v>
      </c>
      <c r="B16" s="34">
        <v>3</v>
      </c>
      <c r="C16" s="44" t="s">
        <v>680</v>
      </c>
      <c r="D16" s="34" t="s">
        <v>440</v>
      </c>
      <c r="E16" s="34" t="s">
        <v>268</v>
      </c>
      <c r="F16" s="34" t="s">
        <v>441</v>
      </c>
      <c r="G16" s="88">
        <v>7.5</v>
      </c>
      <c r="H16" s="159">
        <f t="shared" si="0"/>
        <v>3.9</v>
      </c>
      <c r="I16" s="88">
        <v>8.5</v>
      </c>
      <c r="J16" s="159">
        <f t="shared" si="1"/>
        <v>4.0999999999999996</v>
      </c>
      <c r="K16" s="88">
        <v>8</v>
      </c>
      <c r="L16" s="159">
        <f t="shared" si="2"/>
        <v>4</v>
      </c>
      <c r="M16" s="88">
        <v>8</v>
      </c>
      <c r="N16" s="159">
        <f t="shared" si="3"/>
        <v>4</v>
      </c>
      <c r="O16" s="88">
        <v>8</v>
      </c>
      <c r="P16" s="159">
        <f t="shared" si="4"/>
        <v>4</v>
      </c>
      <c r="Q16" s="88">
        <v>8</v>
      </c>
      <c r="R16" s="159">
        <f t="shared" si="5"/>
        <v>4</v>
      </c>
      <c r="S16" s="88">
        <f t="shared" si="6"/>
        <v>7.9499999999999993</v>
      </c>
    </row>
    <row r="17" spans="1:23" s="26" customFormat="1" ht="15.6">
      <c r="A17" s="34">
        <v>4</v>
      </c>
      <c r="B17" s="34">
        <v>4</v>
      </c>
      <c r="C17" s="44" t="s">
        <v>681</v>
      </c>
      <c r="D17" s="34" t="s">
        <v>442</v>
      </c>
      <c r="E17" s="34" t="s">
        <v>345</v>
      </c>
      <c r="F17" s="34" t="s">
        <v>443</v>
      </c>
      <c r="G17" s="88">
        <v>7.5</v>
      </c>
      <c r="H17" s="159">
        <f t="shared" si="0"/>
        <v>3.9</v>
      </c>
      <c r="I17" s="88">
        <v>8.5</v>
      </c>
      <c r="J17" s="159">
        <f t="shared" si="1"/>
        <v>4.0999999999999996</v>
      </c>
      <c r="K17" s="88">
        <v>8</v>
      </c>
      <c r="L17" s="159">
        <f t="shared" si="2"/>
        <v>4</v>
      </c>
      <c r="M17" s="88">
        <v>8</v>
      </c>
      <c r="N17" s="159">
        <f t="shared" si="3"/>
        <v>4</v>
      </c>
      <c r="O17" s="88">
        <v>8</v>
      </c>
      <c r="P17" s="159">
        <f t="shared" si="4"/>
        <v>4</v>
      </c>
      <c r="Q17" s="88">
        <v>8</v>
      </c>
      <c r="R17" s="159">
        <f t="shared" si="5"/>
        <v>4</v>
      </c>
      <c r="S17" s="88">
        <f t="shared" si="6"/>
        <v>7.9499999999999993</v>
      </c>
    </row>
    <row r="18" spans="1:23" s="26" customFormat="1" ht="15.75" customHeight="1">
      <c r="A18" s="34">
        <v>6</v>
      </c>
      <c r="B18" s="34">
        <v>6</v>
      </c>
      <c r="C18" s="44" t="s">
        <v>682</v>
      </c>
      <c r="D18" s="42" t="s">
        <v>444</v>
      </c>
      <c r="E18" s="26" t="s">
        <v>312</v>
      </c>
      <c r="F18" s="34" t="s">
        <v>441</v>
      </c>
      <c r="G18" s="88">
        <v>9.5</v>
      </c>
      <c r="H18" s="159">
        <f t="shared" si="0"/>
        <v>4.3</v>
      </c>
      <c r="I18" s="88">
        <v>8</v>
      </c>
      <c r="J18" s="159">
        <f t="shared" si="1"/>
        <v>4</v>
      </c>
      <c r="K18" s="88">
        <v>9</v>
      </c>
      <c r="L18" s="159">
        <f t="shared" si="2"/>
        <v>4.2</v>
      </c>
      <c r="M18" s="88">
        <v>9</v>
      </c>
      <c r="N18" s="159">
        <f t="shared" si="3"/>
        <v>4.2</v>
      </c>
      <c r="O18" s="88">
        <v>9</v>
      </c>
      <c r="P18" s="159">
        <f t="shared" si="4"/>
        <v>4.2</v>
      </c>
      <c r="Q18" s="88">
        <v>9</v>
      </c>
      <c r="R18" s="159">
        <f t="shared" si="5"/>
        <v>4.2</v>
      </c>
      <c r="S18" s="88">
        <f>G18*20%+I18*10%+K18*15%+M18*15%+O18*20%+Q18*20%</f>
        <v>9</v>
      </c>
    </row>
    <row r="19" spans="1:23" s="26" customFormat="1" ht="15.6">
      <c r="A19" s="34">
        <v>7</v>
      </c>
      <c r="B19" s="34">
        <v>7</v>
      </c>
      <c r="C19" s="44" t="s">
        <v>683</v>
      </c>
      <c r="D19" s="34" t="s">
        <v>445</v>
      </c>
      <c r="E19" s="34" t="s">
        <v>436</v>
      </c>
      <c r="F19" s="34" t="s">
        <v>446</v>
      </c>
      <c r="G19" s="88">
        <v>9.5</v>
      </c>
      <c r="H19" s="159">
        <f t="shared" si="0"/>
        <v>4.3</v>
      </c>
      <c r="I19" s="88">
        <v>8</v>
      </c>
      <c r="J19" s="159">
        <f t="shared" si="1"/>
        <v>4</v>
      </c>
      <c r="K19" s="88">
        <v>9</v>
      </c>
      <c r="L19" s="159">
        <f t="shared" si="2"/>
        <v>4.2</v>
      </c>
      <c r="M19" s="88">
        <v>9</v>
      </c>
      <c r="N19" s="159">
        <f t="shared" si="3"/>
        <v>4.2</v>
      </c>
      <c r="O19" s="88">
        <v>9</v>
      </c>
      <c r="P19" s="159">
        <f t="shared" si="4"/>
        <v>4.2</v>
      </c>
      <c r="Q19" s="88">
        <v>9</v>
      </c>
      <c r="R19" s="159">
        <f t="shared" si="5"/>
        <v>4.2</v>
      </c>
      <c r="S19" s="88">
        <f t="shared" ref="S19:S22" si="7">G19*20%+I19*10%+K19*15%+M19*15%+O19*20%+Q19*20%</f>
        <v>9</v>
      </c>
    </row>
    <row r="20" spans="1:23" s="26" customFormat="1" ht="15.6">
      <c r="A20" s="34">
        <v>8</v>
      </c>
      <c r="B20" s="34">
        <v>8</v>
      </c>
      <c r="C20" s="44" t="s">
        <v>684</v>
      </c>
      <c r="D20" s="34" t="s">
        <v>444</v>
      </c>
      <c r="E20" s="34" t="s">
        <v>354</v>
      </c>
      <c r="F20" s="34" t="s">
        <v>441</v>
      </c>
      <c r="G20" s="88">
        <v>9.5</v>
      </c>
      <c r="H20" s="159">
        <f t="shared" si="0"/>
        <v>4.3</v>
      </c>
      <c r="I20" s="88">
        <v>8</v>
      </c>
      <c r="J20" s="159">
        <f t="shared" si="1"/>
        <v>4</v>
      </c>
      <c r="K20" s="88">
        <v>9</v>
      </c>
      <c r="L20" s="159">
        <f t="shared" si="2"/>
        <v>4.2</v>
      </c>
      <c r="M20" s="88">
        <v>9</v>
      </c>
      <c r="N20" s="159">
        <f t="shared" si="3"/>
        <v>4.2</v>
      </c>
      <c r="O20" s="88">
        <v>9</v>
      </c>
      <c r="P20" s="159">
        <f t="shared" si="4"/>
        <v>4.2</v>
      </c>
      <c r="Q20" s="88">
        <v>9</v>
      </c>
      <c r="R20" s="159">
        <f t="shared" si="5"/>
        <v>4.2</v>
      </c>
      <c r="S20" s="88">
        <f t="shared" si="7"/>
        <v>9</v>
      </c>
    </row>
    <row r="21" spans="1:23" s="26" customFormat="1" ht="15.6">
      <c r="A21" s="34">
        <v>9</v>
      </c>
      <c r="B21" s="34">
        <v>9</v>
      </c>
      <c r="C21" s="44" t="s">
        <v>685</v>
      </c>
      <c r="D21" s="34" t="s">
        <v>447</v>
      </c>
      <c r="E21" s="34" t="s">
        <v>448</v>
      </c>
      <c r="F21" s="34" t="s">
        <v>446</v>
      </c>
      <c r="G21" s="88">
        <v>9.5</v>
      </c>
      <c r="H21" s="159">
        <f t="shared" si="0"/>
        <v>4.3</v>
      </c>
      <c r="I21" s="88">
        <v>8</v>
      </c>
      <c r="J21" s="159">
        <f t="shared" si="1"/>
        <v>4</v>
      </c>
      <c r="K21" s="88">
        <v>9</v>
      </c>
      <c r="L21" s="159">
        <f t="shared" si="2"/>
        <v>4.2</v>
      </c>
      <c r="M21" s="88">
        <v>9</v>
      </c>
      <c r="N21" s="159">
        <f t="shared" si="3"/>
        <v>4.2</v>
      </c>
      <c r="O21" s="88">
        <v>9</v>
      </c>
      <c r="P21" s="159">
        <f t="shared" si="4"/>
        <v>4.2</v>
      </c>
      <c r="Q21" s="88">
        <v>9</v>
      </c>
      <c r="R21" s="159">
        <f t="shared" si="5"/>
        <v>4.2</v>
      </c>
      <c r="S21" s="88">
        <f t="shared" si="7"/>
        <v>9</v>
      </c>
    </row>
    <row r="22" spans="1:23" s="26" customFormat="1" ht="15.6">
      <c r="A22" s="34">
        <v>10</v>
      </c>
      <c r="B22" s="34">
        <v>10</v>
      </c>
      <c r="C22" s="44" t="s">
        <v>686</v>
      </c>
      <c r="D22" s="34" t="s">
        <v>449</v>
      </c>
      <c r="E22" s="34" t="s">
        <v>395</v>
      </c>
      <c r="F22" s="34" t="s">
        <v>446</v>
      </c>
      <c r="G22" s="88">
        <v>9.5</v>
      </c>
      <c r="H22" s="159">
        <f t="shared" si="0"/>
        <v>4.3</v>
      </c>
      <c r="I22" s="88">
        <v>8</v>
      </c>
      <c r="J22" s="159">
        <f t="shared" si="1"/>
        <v>4</v>
      </c>
      <c r="K22" s="88">
        <v>9</v>
      </c>
      <c r="L22" s="159">
        <f t="shared" si="2"/>
        <v>4.2</v>
      </c>
      <c r="M22" s="88">
        <v>9</v>
      </c>
      <c r="N22" s="159">
        <f t="shared" si="3"/>
        <v>4.2</v>
      </c>
      <c r="O22" s="88">
        <v>9</v>
      </c>
      <c r="P22" s="159">
        <f t="shared" si="4"/>
        <v>4.2</v>
      </c>
      <c r="Q22" s="88">
        <v>9</v>
      </c>
      <c r="R22" s="159">
        <f t="shared" si="5"/>
        <v>4.2</v>
      </c>
      <c r="S22" s="88">
        <f t="shared" si="7"/>
        <v>9</v>
      </c>
    </row>
    <row r="23" spans="1:23" s="26" customFormat="1" ht="15.75" customHeight="1">
      <c r="A23" s="34">
        <v>11</v>
      </c>
      <c r="B23" s="34">
        <v>11</v>
      </c>
      <c r="C23" s="44" t="s">
        <v>687</v>
      </c>
      <c r="D23" s="42" t="s">
        <v>450</v>
      </c>
      <c r="E23" s="26" t="s">
        <v>451</v>
      </c>
      <c r="F23" s="34" t="s">
        <v>443</v>
      </c>
      <c r="G23" s="88">
        <v>9</v>
      </c>
      <c r="H23" s="159">
        <f t="shared" si="0"/>
        <v>4.2</v>
      </c>
      <c r="I23" s="88">
        <v>8</v>
      </c>
      <c r="J23" s="159">
        <f t="shared" si="1"/>
        <v>4</v>
      </c>
      <c r="K23" s="88">
        <v>8</v>
      </c>
      <c r="L23" s="159">
        <f t="shared" si="2"/>
        <v>4</v>
      </c>
      <c r="M23" s="88">
        <v>8.5</v>
      </c>
      <c r="N23" s="159">
        <f t="shared" si="3"/>
        <v>4.0999999999999996</v>
      </c>
      <c r="O23" s="88">
        <v>8.5</v>
      </c>
      <c r="P23" s="159">
        <f t="shared" si="4"/>
        <v>4.0999999999999996</v>
      </c>
      <c r="Q23" s="88">
        <v>8.5</v>
      </c>
      <c r="R23" s="159">
        <f t="shared" si="5"/>
        <v>4.0999999999999996</v>
      </c>
      <c r="S23" s="88">
        <f>G23*20%+I23*10%+K23*15%+M23*15%+O23*20%+Q23*20%</f>
        <v>8.4749999999999996</v>
      </c>
    </row>
    <row r="24" spans="1:23" s="26" customFormat="1" ht="15.75" customHeight="1">
      <c r="A24" s="34">
        <v>12</v>
      </c>
      <c r="B24" s="34">
        <v>12</v>
      </c>
      <c r="C24" s="44" t="s">
        <v>688</v>
      </c>
      <c r="D24" s="34" t="s">
        <v>452</v>
      </c>
      <c r="E24" s="34" t="s">
        <v>273</v>
      </c>
      <c r="F24" s="34" t="s">
        <v>443</v>
      </c>
      <c r="G24" s="88">
        <v>9</v>
      </c>
      <c r="H24" s="159">
        <f t="shared" si="0"/>
        <v>4.2</v>
      </c>
      <c r="I24" s="88">
        <v>8</v>
      </c>
      <c r="J24" s="159">
        <f t="shared" si="1"/>
        <v>4</v>
      </c>
      <c r="K24" s="88">
        <v>8</v>
      </c>
      <c r="L24" s="159">
        <f t="shared" si="2"/>
        <v>4</v>
      </c>
      <c r="M24" s="88">
        <v>8.5</v>
      </c>
      <c r="N24" s="159">
        <f t="shared" si="3"/>
        <v>4.0999999999999996</v>
      </c>
      <c r="O24" s="88">
        <v>8.5</v>
      </c>
      <c r="P24" s="159">
        <f t="shared" si="4"/>
        <v>4.0999999999999996</v>
      </c>
      <c r="Q24" s="88">
        <v>8.5</v>
      </c>
      <c r="R24" s="159">
        <f t="shared" si="5"/>
        <v>4.0999999999999996</v>
      </c>
      <c r="S24" s="88">
        <f t="shared" ref="S24:S26" si="8">G24*20%+I24*10%+K24*15%+M24*15%+O24*20%+Q24*20%</f>
        <v>8.4749999999999996</v>
      </c>
    </row>
    <row r="25" spans="1:23" s="26" customFormat="1" ht="15.75" customHeight="1">
      <c r="A25" s="34">
        <v>13</v>
      </c>
      <c r="B25" s="34">
        <v>13</v>
      </c>
      <c r="C25" s="44" t="s">
        <v>689</v>
      </c>
      <c r="D25" s="34" t="s">
        <v>453</v>
      </c>
      <c r="E25" s="34" t="s">
        <v>454</v>
      </c>
      <c r="F25" s="34" t="s">
        <v>439</v>
      </c>
      <c r="G25" s="88">
        <v>9</v>
      </c>
      <c r="H25" s="159">
        <f t="shared" si="0"/>
        <v>4.2</v>
      </c>
      <c r="I25" s="88">
        <v>8</v>
      </c>
      <c r="J25" s="159">
        <f t="shared" si="1"/>
        <v>4</v>
      </c>
      <c r="K25" s="88">
        <v>8</v>
      </c>
      <c r="L25" s="159">
        <f t="shared" si="2"/>
        <v>4</v>
      </c>
      <c r="M25" s="88">
        <v>8.5</v>
      </c>
      <c r="N25" s="159">
        <f t="shared" si="3"/>
        <v>4.0999999999999996</v>
      </c>
      <c r="O25" s="88">
        <v>8.5</v>
      </c>
      <c r="P25" s="159">
        <f t="shared" si="4"/>
        <v>4.0999999999999996</v>
      </c>
      <c r="Q25" s="88">
        <v>8.5</v>
      </c>
      <c r="R25" s="159">
        <f t="shared" si="5"/>
        <v>4.0999999999999996</v>
      </c>
      <c r="S25" s="88">
        <f t="shared" si="8"/>
        <v>8.4749999999999996</v>
      </c>
    </row>
    <row r="26" spans="1:23" s="26" customFormat="1" ht="15.6">
      <c r="A26" s="34">
        <v>14</v>
      </c>
      <c r="B26" s="34">
        <v>14</v>
      </c>
      <c r="C26" s="44" t="s">
        <v>690</v>
      </c>
      <c r="D26" s="34" t="s">
        <v>455</v>
      </c>
      <c r="E26" s="34" t="s">
        <v>395</v>
      </c>
      <c r="F26" s="34" t="s">
        <v>441</v>
      </c>
      <c r="G26" s="88">
        <v>9</v>
      </c>
      <c r="H26" s="159">
        <f t="shared" si="0"/>
        <v>4.2</v>
      </c>
      <c r="I26" s="88">
        <v>8</v>
      </c>
      <c r="J26" s="159">
        <f t="shared" si="1"/>
        <v>4</v>
      </c>
      <c r="K26" s="88">
        <v>8</v>
      </c>
      <c r="L26" s="159">
        <f t="shared" si="2"/>
        <v>4</v>
      </c>
      <c r="M26" s="88">
        <v>8.5</v>
      </c>
      <c r="N26" s="159">
        <f t="shared" si="3"/>
        <v>4.0999999999999996</v>
      </c>
      <c r="O26" s="88">
        <v>8.5</v>
      </c>
      <c r="P26" s="159">
        <f t="shared" si="4"/>
        <v>4.0999999999999996</v>
      </c>
      <c r="Q26" s="88">
        <v>8.5</v>
      </c>
      <c r="R26" s="159">
        <f t="shared" si="5"/>
        <v>4.0999999999999996</v>
      </c>
      <c r="S26" s="88">
        <f t="shared" si="8"/>
        <v>8.4749999999999996</v>
      </c>
    </row>
    <row r="28" spans="1:23" ht="15.6">
      <c r="A28" s="56"/>
      <c r="B28" s="57"/>
      <c r="C28" s="199" t="s">
        <v>277</v>
      </c>
      <c r="D28" s="200"/>
      <c r="E28" s="200"/>
      <c r="F28" s="200"/>
      <c r="G28" s="200"/>
      <c r="H28" s="56"/>
      <c r="I28" s="56"/>
      <c r="J28" s="56"/>
      <c r="K28" s="56"/>
      <c r="L28" s="56"/>
      <c r="M28" s="56"/>
      <c r="N28" s="56"/>
      <c r="O28" s="1"/>
      <c r="P28" s="1"/>
      <c r="Q28" s="1"/>
      <c r="R28" s="1"/>
      <c r="S28" s="1"/>
      <c r="T28" s="1"/>
      <c r="U28" s="1"/>
      <c r="V28" s="1"/>
      <c r="W28" s="1"/>
    </row>
    <row r="29" spans="1:23" ht="15.6">
      <c r="A29" s="199" t="s">
        <v>278</v>
      </c>
      <c r="B29" s="200"/>
      <c r="C29" s="200"/>
      <c r="D29" s="201" t="s">
        <v>755</v>
      </c>
      <c r="E29" s="201"/>
      <c r="F29" s="201"/>
      <c r="G29" s="56"/>
      <c r="H29" s="56"/>
      <c r="I29" s="201" t="s">
        <v>754</v>
      </c>
      <c r="J29" s="201"/>
      <c r="K29" s="201"/>
      <c r="L29" s="201"/>
      <c r="M29" s="201"/>
      <c r="N29" s="57"/>
      <c r="Q29" s="15"/>
      <c r="R29" s="15"/>
      <c r="S29" s="15"/>
    </row>
    <row r="30" spans="1:23" ht="13.2">
      <c r="D30" s="21"/>
    </row>
  </sheetData>
  <mergeCells count="31">
    <mergeCell ref="Q10:R10"/>
    <mergeCell ref="U6:V6"/>
    <mergeCell ref="A10:A13"/>
    <mergeCell ref="B10:B13"/>
    <mergeCell ref="C10:C13"/>
    <mergeCell ref="D10:D13"/>
    <mergeCell ref="O10:P10"/>
    <mergeCell ref="A6:F6"/>
    <mergeCell ref="U8:W8"/>
    <mergeCell ref="S8:T8"/>
    <mergeCell ref="T7:X7"/>
    <mergeCell ref="O7:S7"/>
    <mergeCell ref="D7:E7"/>
    <mergeCell ref="A8:C8"/>
    <mergeCell ref="E8:G8"/>
    <mergeCell ref="D29:F29"/>
    <mergeCell ref="I29:M29"/>
    <mergeCell ref="A1:C1"/>
    <mergeCell ref="E1:M1"/>
    <mergeCell ref="A2:C2"/>
    <mergeCell ref="F2:K2"/>
    <mergeCell ref="A4:M4"/>
    <mergeCell ref="A29:C29"/>
    <mergeCell ref="E10:E13"/>
    <mergeCell ref="F10:F13"/>
    <mergeCell ref="G10:H10"/>
    <mergeCell ref="I10:J10"/>
    <mergeCell ref="K10:L10"/>
    <mergeCell ref="M10:N10"/>
    <mergeCell ref="C28:G28"/>
    <mergeCell ref="I8:M8"/>
  </mergeCells>
  <pageMargins left="0" right="0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AC31"/>
  <sheetViews>
    <sheetView topLeftCell="B14" zoomScale="116" workbookViewId="0">
      <selection activeCell="E26" sqref="E26"/>
    </sheetView>
  </sheetViews>
  <sheetFormatPr defaultColWidth="12.5546875" defaultRowHeight="15.75" customHeight="1"/>
  <cols>
    <col min="1" max="1" width="6" customWidth="1"/>
    <col min="2" max="2" width="5.88671875" customWidth="1"/>
    <col min="3" max="3" width="18.109375" customWidth="1"/>
    <col min="4" max="4" width="16.88671875" customWidth="1"/>
    <col min="5" max="5" width="9.109375" customWidth="1"/>
    <col min="6" max="8" width="7.44140625" customWidth="1"/>
    <col min="9" max="10" width="12" customWidth="1"/>
    <col min="11" max="12" width="14.44140625" customWidth="1"/>
    <col min="13" max="14" width="9.5546875" customWidth="1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29" ht="15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8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507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691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174" t="s">
        <v>692</v>
      </c>
      <c r="J8" s="174"/>
      <c r="K8" s="172"/>
      <c r="L8" s="172"/>
      <c r="M8" s="172"/>
      <c r="N8" s="26"/>
      <c r="O8" s="9"/>
      <c r="P8" s="9"/>
      <c r="Q8" s="13"/>
      <c r="R8" s="13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127"/>
      <c r="F9" s="127"/>
      <c r="G9" s="127"/>
      <c r="H9" s="127"/>
      <c r="I9" s="24"/>
      <c r="J9" s="24"/>
      <c r="K9" s="26"/>
      <c r="L9" s="26"/>
      <c r="M9" s="26"/>
      <c r="N9" s="26"/>
      <c r="O9" s="9"/>
      <c r="P9" s="9"/>
      <c r="Q9" s="13"/>
      <c r="R9" s="13"/>
      <c r="S9" s="8"/>
      <c r="U9" s="8"/>
      <c r="X9" s="13"/>
    </row>
    <row r="10" spans="1:29" ht="15.75" customHeight="1">
      <c r="A10" s="24"/>
      <c r="B10" s="24"/>
      <c r="C10" s="24"/>
      <c r="D10" s="25"/>
      <c r="E10" s="127"/>
      <c r="F10" s="127"/>
      <c r="G10" s="127"/>
      <c r="H10" s="127"/>
      <c r="I10" s="24"/>
      <c r="J10" s="24"/>
      <c r="K10" s="26"/>
      <c r="L10" s="26"/>
      <c r="M10" s="26"/>
      <c r="N10" s="26"/>
      <c r="O10" s="9"/>
      <c r="P10" s="9"/>
      <c r="Q10" s="13"/>
      <c r="R10" s="13"/>
      <c r="S10" s="8"/>
      <c r="U10" s="8"/>
      <c r="X10" s="13"/>
    </row>
    <row r="11" spans="1:29" ht="15.75" customHeight="1">
      <c r="A11" s="176" t="s">
        <v>6</v>
      </c>
      <c r="B11" s="177" t="s">
        <v>247</v>
      </c>
      <c r="C11" s="176" t="s">
        <v>248</v>
      </c>
      <c r="D11" s="176" t="s">
        <v>249</v>
      </c>
      <c r="E11" s="176" t="s">
        <v>8</v>
      </c>
      <c r="F11" s="176" t="s">
        <v>9</v>
      </c>
      <c r="G11" s="180" t="s">
        <v>761</v>
      </c>
      <c r="H11" s="181"/>
      <c r="I11" s="180" t="s">
        <v>762</v>
      </c>
      <c r="J11" s="181"/>
      <c r="K11" s="180" t="s">
        <v>763</v>
      </c>
      <c r="L11" s="181"/>
      <c r="M11" s="180" t="s">
        <v>764</v>
      </c>
      <c r="N11" s="181"/>
      <c r="O11" s="180" t="s">
        <v>765</v>
      </c>
      <c r="P11" s="181"/>
      <c r="Q11" s="180" t="s">
        <v>766</v>
      </c>
      <c r="R11" s="181"/>
      <c r="S11" s="154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36" t="s">
        <v>768</v>
      </c>
      <c r="H12" s="136" t="s">
        <v>767</v>
      </c>
      <c r="I12" s="136" t="s">
        <v>768</v>
      </c>
      <c r="J12" s="137" t="s">
        <v>767</v>
      </c>
      <c r="K12" s="136" t="s">
        <v>768</v>
      </c>
      <c r="L12" s="136" t="s">
        <v>767</v>
      </c>
      <c r="M12" s="136" t="s">
        <v>768</v>
      </c>
      <c r="N12" s="136" t="s">
        <v>767</v>
      </c>
      <c r="O12" s="143" t="s">
        <v>768</v>
      </c>
      <c r="P12" s="136" t="s">
        <v>767</v>
      </c>
      <c r="Q12" s="136" t="s">
        <v>768</v>
      </c>
      <c r="R12" s="136" t="s">
        <v>767</v>
      </c>
      <c r="S12" s="136"/>
      <c r="U12" s="8"/>
      <c r="X12" s="13"/>
    </row>
    <row r="13" spans="1:29" ht="15.75" customHeight="1">
      <c r="A13" s="176"/>
      <c r="B13" s="178"/>
      <c r="C13" s="176"/>
      <c r="D13" s="176"/>
      <c r="E13" s="176"/>
      <c r="F13" s="176"/>
      <c r="G13" s="144">
        <v>0.2</v>
      </c>
      <c r="H13" s="135" t="s">
        <v>769</v>
      </c>
      <c r="I13" s="144">
        <v>0.1</v>
      </c>
      <c r="J13" s="147">
        <v>3.5</v>
      </c>
      <c r="K13" s="144">
        <v>0.15</v>
      </c>
      <c r="L13" s="147">
        <v>3.5</v>
      </c>
      <c r="M13" s="144">
        <v>0.15</v>
      </c>
      <c r="N13" s="147">
        <v>3.5</v>
      </c>
      <c r="O13" s="144">
        <v>0.2</v>
      </c>
      <c r="P13" s="147">
        <v>3.5</v>
      </c>
      <c r="Q13" s="144">
        <v>0.2</v>
      </c>
      <c r="R13" s="147">
        <v>3.5</v>
      </c>
      <c r="S13" s="136"/>
    </row>
    <row r="14" spans="1:29" s="26" customFormat="1" ht="46.8">
      <c r="A14" s="176"/>
      <c r="B14" s="179"/>
      <c r="C14" s="176"/>
      <c r="D14" s="176"/>
      <c r="E14" s="176"/>
      <c r="F14" s="176"/>
      <c r="G14" s="144" t="s">
        <v>770</v>
      </c>
      <c r="H14" s="135" t="s">
        <v>771</v>
      </c>
      <c r="I14" s="144" t="s">
        <v>770</v>
      </c>
      <c r="J14" s="135" t="s">
        <v>771</v>
      </c>
      <c r="K14" s="144" t="s">
        <v>770</v>
      </c>
      <c r="L14" s="135" t="s">
        <v>771</v>
      </c>
      <c r="M14" s="144" t="s">
        <v>770</v>
      </c>
      <c r="N14" s="135" t="s">
        <v>771</v>
      </c>
      <c r="O14" s="144" t="s">
        <v>770</v>
      </c>
      <c r="P14" s="135" t="s">
        <v>771</v>
      </c>
      <c r="Q14" s="144" t="s">
        <v>770</v>
      </c>
      <c r="R14" s="135" t="s">
        <v>771</v>
      </c>
      <c r="S14" s="62" t="s">
        <v>756</v>
      </c>
      <c r="T14" s="33"/>
      <c r="U14" s="33"/>
      <c r="V14" s="33"/>
      <c r="W14" s="33"/>
      <c r="X14" s="33"/>
      <c r="Y14" s="33"/>
      <c r="Z14" s="33"/>
      <c r="AA14" s="33"/>
      <c r="AB14" s="33"/>
      <c r="AC14" s="33"/>
    </row>
    <row r="15" spans="1:29" s="26" customFormat="1" ht="15.6">
      <c r="A15" s="34">
        <v>1</v>
      </c>
      <c r="B15" s="34">
        <v>1</v>
      </c>
      <c r="C15" s="44" t="s">
        <v>693</v>
      </c>
      <c r="D15" s="42" t="s">
        <v>456</v>
      </c>
      <c r="E15" s="26" t="s">
        <v>436</v>
      </c>
      <c r="F15" s="34" t="s">
        <v>548</v>
      </c>
      <c r="G15" s="88">
        <v>8</v>
      </c>
      <c r="H15" s="159">
        <f>IF(G15&gt;=9.6, 4.4, IF(G15&gt;=9.1, 4.3, IF(G15&gt;=8.6, 4.2, IF(G15&gt;=8.1, 4.1, IF(G15&gt;=7.6, 4, IF(G15&gt;=7.1, 3.9, IF(G15&gt;=6.6, 3.8, IF(G15&gt;=6.1, 3.7, IF(G15&gt;=5.5, 3.6, IF(G15&gt;=5, 3.5, " "))))))))))</f>
        <v>4</v>
      </c>
      <c r="I15" s="88">
        <v>8</v>
      </c>
      <c r="J15" s="159">
        <f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8</v>
      </c>
      <c r="L15" s="159">
        <f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8</v>
      </c>
      <c r="P15" s="159">
        <f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8</v>
      </c>
      <c r="R15" s="159">
        <f>IF(Q15&gt;=9.6, 4.4, IF(Q15&gt;=9.1, 4.3, IF(Q15&gt;=8.6, 4.2, IF(Q15&gt;=8.1, 4.1, IF(Q15&gt;=7.6, 4, IF(Q15&gt;=7.1, 3.9, IF(Q15&gt;=6.6, 3.8, IF(Q15&gt;=6.1, 3.7, IF(Q15&gt;=5.5, 3.6, IF(Q15&gt;=5, 3.5, " "))))))))))</f>
        <v>4</v>
      </c>
      <c r="S15" s="88">
        <f>G15*20%+I15*10%+K15*15%+M15*15%+O15*20%+Q15*20%</f>
        <v>8</v>
      </c>
    </row>
    <row r="16" spans="1:29" s="26" customFormat="1" ht="15.6">
      <c r="A16" s="34">
        <v>2</v>
      </c>
      <c r="B16" s="34">
        <v>2</v>
      </c>
      <c r="C16" s="44" t="s">
        <v>694</v>
      </c>
      <c r="D16" s="34" t="s">
        <v>296</v>
      </c>
      <c r="E16" s="34" t="s">
        <v>457</v>
      </c>
      <c r="F16" s="34" t="s">
        <v>552</v>
      </c>
      <c r="G16" s="88">
        <v>8</v>
      </c>
      <c r="H16" s="159">
        <f t="shared" ref="H16:H28" si="0">IF(G16&gt;=9.6, 4.4, IF(G16&gt;=9.1, 4.3, IF(G16&gt;=8.6, 4.2, IF(G16&gt;=8.1, 4.1, IF(G16&gt;=7.6, 4, IF(G16&gt;=7.1, 3.9, IF(G16&gt;=6.6, 3.8, IF(G16&gt;=6.1, 3.7, IF(G16&gt;=5.5, 3.6, IF(G16&gt;=5, 3.5, " "))))))))))</f>
        <v>4</v>
      </c>
      <c r="I16" s="88">
        <v>8</v>
      </c>
      <c r="J16" s="159">
        <f t="shared" ref="J16:J28" si="1">IF(I16&gt;=9.6, 4.4, IF(I16&gt;=9.1, 4.3, IF(I16&gt;=8.6, 4.2, IF(I16&gt;=8.1, 4.1, IF(I16&gt;=7.6, 4, IF(I16&gt;=7.1, 3.9, IF(I16&gt;=6.6, 3.8, IF(I16&gt;=6.1, 3.7, IF(I16&gt;=5.5, 3.6, IF(I16&gt;=5, 3.5, " "))))))))))</f>
        <v>4</v>
      </c>
      <c r="K16" s="88">
        <v>8</v>
      </c>
      <c r="L16" s="159">
        <f t="shared" ref="L16:L28" si="2">IF(K16&gt;=9.6, 4.4, IF(K16&gt;=9.1, 4.3, IF(K16&gt;=8.6, 4.2, IF(K16&gt;=8.1, 4.1, IF(K16&gt;=7.6, 4, IF(K16&gt;=7.1, 3.9, IF(K16&gt;=6.6, 3.8, IF(K16&gt;=6.1, 3.7, IF(K16&gt;=5.5, 3.6, IF(K16&gt;=5, 3.5, " "))))))))))</f>
        <v>4</v>
      </c>
      <c r="M16" s="88">
        <v>8</v>
      </c>
      <c r="N16" s="159">
        <f t="shared" ref="N16:N28" si="3">IF(M16&gt;=9.6, 4.4, IF(M16&gt;=9.1, 4.3, IF(M16&gt;=8.6, 4.2, IF(M16&gt;=8.1, 4.1, IF(M16&gt;=7.6, 4, IF(M16&gt;=7.1, 3.9, IF(M16&gt;=6.6, 3.8, IF(M16&gt;=6.1, 3.7, IF(M16&gt;=5.5, 3.6, IF(M16&gt;=5, 3.5, " "))))))))))</f>
        <v>4</v>
      </c>
      <c r="O16" s="88">
        <v>8</v>
      </c>
      <c r="P16" s="159">
        <f t="shared" ref="P16:P28" si="4">IF(O16&gt;=9.6, 4.4, IF(O16&gt;=9.1, 4.3, IF(O16&gt;=8.6, 4.2, IF(O16&gt;=8.1, 4.1, IF(O16&gt;=7.6, 4, IF(O16&gt;=7.1, 3.9, IF(O16&gt;=6.6, 3.8, IF(O16&gt;=6.1, 3.7, IF(O16&gt;=5.5, 3.6, IF(O16&gt;=5, 3.5, " "))))))))))</f>
        <v>4</v>
      </c>
      <c r="Q16" s="88">
        <v>8</v>
      </c>
      <c r="R16" s="159">
        <f t="shared" ref="R16:R28" si="5">IF(Q16&gt;=9.6, 4.4, IF(Q16&gt;=9.1, 4.3, IF(Q16&gt;=8.6, 4.2, IF(Q16&gt;=8.1, 4.1, IF(Q16&gt;=7.6, 4, IF(Q16&gt;=7.1, 3.9, IF(Q16&gt;=6.6, 3.8, IF(Q16&gt;=6.1, 3.7, IF(Q16&gt;=5.5, 3.6, IF(Q16&gt;=5, 3.5, " "))))))))))</f>
        <v>4</v>
      </c>
      <c r="S16" s="88">
        <f t="shared" ref="S16:S18" si="6">G16*20%+I16*10%+K16*15%+M16*15%+O16*20%+Q16*20%</f>
        <v>8</v>
      </c>
    </row>
    <row r="17" spans="1:23" s="26" customFormat="1" ht="15.6">
      <c r="A17" s="34">
        <v>3</v>
      </c>
      <c r="B17" s="34">
        <v>3</v>
      </c>
      <c r="C17" s="44" t="s">
        <v>695</v>
      </c>
      <c r="D17" s="34" t="s">
        <v>458</v>
      </c>
      <c r="E17" s="34" t="s">
        <v>266</v>
      </c>
      <c r="F17" s="34" t="s">
        <v>552</v>
      </c>
      <c r="G17" s="88">
        <v>8</v>
      </c>
      <c r="H17" s="159">
        <f t="shared" si="0"/>
        <v>4</v>
      </c>
      <c r="I17" s="88">
        <v>8</v>
      </c>
      <c r="J17" s="159">
        <f t="shared" si="1"/>
        <v>4</v>
      </c>
      <c r="K17" s="88">
        <v>8</v>
      </c>
      <c r="L17" s="159">
        <f t="shared" si="2"/>
        <v>4</v>
      </c>
      <c r="M17" s="88">
        <v>8</v>
      </c>
      <c r="N17" s="159">
        <f t="shared" si="3"/>
        <v>4</v>
      </c>
      <c r="O17" s="88">
        <v>8</v>
      </c>
      <c r="P17" s="159">
        <f t="shared" si="4"/>
        <v>4</v>
      </c>
      <c r="Q17" s="88">
        <v>8</v>
      </c>
      <c r="R17" s="159">
        <f t="shared" si="5"/>
        <v>4</v>
      </c>
      <c r="S17" s="88">
        <f t="shared" si="6"/>
        <v>8</v>
      </c>
    </row>
    <row r="18" spans="1:23" s="26" customFormat="1" ht="15.6">
      <c r="A18" s="34">
        <v>4</v>
      </c>
      <c r="B18" s="34">
        <v>4</v>
      </c>
      <c r="C18" s="44" t="s">
        <v>696</v>
      </c>
      <c r="D18" s="34" t="s">
        <v>459</v>
      </c>
      <c r="E18" s="34" t="s">
        <v>269</v>
      </c>
      <c r="F18" s="34" t="s">
        <v>548</v>
      </c>
      <c r="G18" s="88">
        <v>8</v>
      </c>
      <c r="H18" s="159">
        <f t="shared" si="0"/>
        <v>4</v>
      </c>
      <c r="I18" s="88">
        <v>8</v>
      </c>
      <c r="J18" s="159">
        <f t="shared" si="1"/>
        <v>4</v>
      </c>
      <c r="K18" s="88">
        <v>8</v>
      </c>
      <c r="L18" s="159">
        <f t="shared" si="2"/>
        <v>4</v>
      </c>
      <c r="M18" s="88">
        <v>8</v>
      </c>
      <c r="N18" s="159">
        <f t="shared" si="3"/>
        <v>4</v>
      </c>
      <c r="O18" s="88">
        <v>8</v>
      </c>
      <c r="P18" s="159">
        <f t="shared" si="4"/>
        <v>4</v>
      </c>
      <c r="Q18" s="88">
        <v>8</v>
      </c>
      <c r="R18" s="159">
        <f t="shared" si="5"/>
        <v>4</v>
      </c>
      <c r="S18" s="88">
        <f t="shared" si="6"/>
        <v>8</v>
      </c>
    </row>
    <row r="19" spans="1:23" s="26" customFormat="1" ht="15.6">
      <c r="A19" s="34">
        <v>5</v>
      </c>
      <c r="B19" s="34">
        <v>5</v>
      </c>
      <c r="C19" s="44" t="s">
        <v>697</v>
      </c>
      <c r="D19" s="42" t="s">
        <v>444</v>
      </c>
      <c r="E19" s="26" t="s">
        <v>412</v>
      </c>
      <c r="F19" s="34" t="s">
        <v>548</v>
      </c>
      <c r="G19" s="88">
        <v>8</v>
      </c>
      <c r="H19" s="159">
        <f t="shared" si="0"/>
        <v>4</v>
      </c>
      <c r="I19" s="88">
        <v>8</v>
      </c>
      <c r="J19" s="159">
        <f t="shared" si="1"/>
        <v>4</v>
      </c>
      <c r="K19" s="88">
        <v>8</v>
      </c>
      <c r="L19" s="159">
        <f t="shared" si="2"/>
        <v>4</v>
      </c>
      <c r="M19" s="88">
        <v>8</v>
      </c>
      <c r="N19" s="159">
        <f t="shared" si="3"/>
        <v>4</v>
      </c>
      <c r="O19" s="88">
        <v>8</v>
      </c>
      <c r="P19" s="159">
        <f t="shared" si="4"/>
        <v>4</v>
      </c>
      <c r="Q19" s="88">
        <v>8</v>
      </c>
      <c r="R19" s="159">
        <f t="shared" si="5"/>
        <v>4</v>
      </c>
      <c r="S19" s="88">
        <f>G19*20%+I19*10%+K19*15%+M19*15%+O19*20%+Q19*20%</f>
        <v>8</v>
      </c>
    </row>
    <row r="20" spans="1:23" s="26" customFormat="1" ht="15.6">
      <c r="A20" s="34">
        <v>6</v>
      </c>
      <c r="B20" s="34">
        <v>6</v>
      </c>
      <c r="C20" s="44" t="s">
        <v>698</v>
      </c>
      <c r="D20" s="34" t="s">
        <v>296</v>
      </c>
      <c r="E20" s="34" t="s">
        <v>377</v>
      </c>
      <c r="F20" s="34" t="s">
        <v>551</v>
      </c>
      <c r="G20" s="88">
        <v>8</v>
      </c>
      <c r="H20" s="159">
        <f t="shared" si="0"/>
        <v>4</v>
      </c>
      <c r="I20" s="88">
        <v>8</v>
      </c>
      <c r="J20" s="159">
        <f t="shared" si="1"/>
        <v>4</v>
      </c>
      <c r="K20" s="88">
        <v>8</v>
      </c>
      <c r="L20" s="159">
        <f t="shared" si="2"/>
        <v>4</v>
      </c>
      <c r="M20" s="88">
        <v>8</v>
      </c>
      <c r="N20" s="159">
        <f t="shared" si="3"/>
        <v>4</v>
      </c>
      <c r="O20" s="88">
        <v>8</v>
      </c>
      <c r="P20" s="159">
        <f t="shared" si="4"/>
        <v>4</v>
      </c>
      <c r="Q20" s="88">
        <v>8</v>
      </c>
      <c r="R20" s="159">
        <f t="shared" si="5"/>
        <v>4</v>
      </c>
      <c r="S20" s="88">
        <v>8</v>
      </c>
    </row>
    <row r="21" spans="1:23" s="26" customFormat="1" ht="15.6">
      <c r="A21" s="34">
        <v>7</v>
      </c>
      <c r="B21" s="34">
        <v>7</v>
      </c>
      <c r="C21" s="44" t="s">
        <v>699</v>
      </c>
      <c r="D21" s="34" t="s">
        <v>430</v>
      </c>
      <c r="E21" s="34" t="s">
        <v>275</v>
      </c>
      <c r="F21" s="34" t="s">
        <v>548</v>
      </c>
      <c r="G21" s="88">
        <v>8</v>
      </c>
      <c r="H21" s="159">
        <f t="shared" si="0"/>
        <v>4</v>
      </c>
      <c r="I21" s="88">
        <v>8</v>
      </c>
      <c r="J21" s="159">
        <f t="shared" si="1"/>
        <v>4</v>
      </c>
      <c r="K21" s="88">
        <v>8</v>
      </c>
      <c r="L21" s="159">
        <f t="shared" si="2"/>
        <v>4</v>
      </c>
      <c r="M21" s="88">
        <v>8</v>
      </c>
      <c r="N21" s="159">
        <f t="shared" si="3"/>
        <v>4</v>
      </c>
      <c r="O21" s="88">
        <v>8</v>
      </c>
      <c r="P21" s="159">
        <f t="shared" si="4"/>
        <v>4</v>
      </c>
      <c r="Q21" s="88">
        <v>8</v>
      </c>
      <c r="R21" s="159">
        <f t="shared" si="5"/>
        <v>4</v>
      </c>
      <c r="S21" s="88">
        <f t="shared" ref="S21:S23" si="7">G21*20%+I21*10%+K21*15%+M21*15%+O21*20%+Q21*20%</f>
        <v>8</v>
      </c>
    </row>
    <row r="22" spans="1:23" s="26" customFormat="1" ht="15.6">
      <c r="A22" s="34">
        <v>8</v>
      </c>
      <c r="B22" s="34">
        <v>8</v>
      </c>
      <c r="C22" s="44" t="s">
        <v>700</v>
      </c>
      <c r="D22" s="34" t="s">
        <v>323</v>
      </c>
      <c r="E22" s="34" t="s">
        <v>460</v>
      </c>
      <c r="F22" s="34" t="s">
        <v>547</v>
      </c>
      <c r="G22" s="88">
        <v>8</v>
      </c>
      <c r="H22" s="159">
        <f t="shared" si="0"/>
        <v>4</v>
      </c>
      <c r="I22" s="88">
        <v>8</v>
      </c>
      <c r="J22" s="159">
        <f t="shared" si="1"/>
        <v>4</v>
      </c>
      <c r="K22" s="88">
        <v>8</v>
      </c>
      <c r="L22" s="159">
        <f t="shared" si="2"/>
        <v>4</v>
      </c>
      <c r="M22" s="88">
        <v>8</v>
      </c>
      <c r="N22" s="159">
        <f t="shared" si="3"/>
        <v>4</v>
      </c>
      <c r="O22" s="88">
        <v>8</v>
      </c>
      <c r="P22" s="159">
        <f t="shared" si="4"/>
        <v>4</v>
      </c>
      <c r="Q22" s="88">
        <v>8</v>
      </c>
      <c r="R22" s="159">
        <f t="shared" si="5"/>
        <v>4</v>
      </c>
      <c r="S22" s="88">
        <f t="shared" si="7"/>
        <v>8</v>
      </c>
    </row>
    <row r="23" spans="1:23" s="26" customFormat="1" ht="15.6">
      <c r="A23" s="34">
        <v>9</v>
      </c>
      <c r="B23" s="34">
        <v>9</v>
      </c>
      <c r="C23" s="44" t="s">
        <v>701</v>
      </c>
      <c r="D23" s="34" t="s">
        <v>461</v>
      </c>
      <c r="E23" s="34" t="s">
        <v>343</v>
      </c>
      <c r="F23" s="34" t="s">
        <v>551</v>
      </c>
      <c r="G23" s="88">
        <v>8</v>
      </c>
      <c r="H23" s="159">
        <f t="shared" si="0"/>
        <v>4</v>
      </c>
      <c r="I23" s="88">
        <v>8</v>
      </c>
      <c r="J23" s="159">
        <f t="shared" si="1"/>
        <v>4</v>
      </c>
      <c r="K23" s="88">
        <v>8</v>
      </c>
      <c r="L23" s="159">
        <f t="shared" si="2"/>
        <v>4</v>
      </c>
      <c r="M23" s="88">
        <v>8</v>
      </c>
      <c r="N23" s="159">
        <f t="shared" si="3"/>
        <v>4</v>
      </c>
      <c r="O23" s="88">
        <v>8</v>
      </c>
      <c r="P23" s="159">
        <f t="shared" si="4"/>
        <v>4</v>
      </c>
      <c r="Q23" s="88">
        <v>8</v>
      </c>
      <c r="R23" s="159">
        <f t="shared" si="5"/>
        <v>4</v>
      </c>
      <c r="S23" s="88">
        <f t="shared" si="7"/>
        <v>8</v>
      </c>
    </row>
    <row r="24" spans="1:23" s="26" customFormat="1" ht="15.6">
      <c r="A24" s="34">
        <v>10</v>
      </c>
      <c r="B24" s="34">
        <v>10</v>
      </c>
      <c r="C24" s="44" t="s">
        <v>702</v>
      </c>
      <c r="D24" s="42" t="s">
        <v>462</v>
      </c>
      <c r="E24" s="26" t="s">
        <v>269</v>
      </c>
      <c r="F24" s="34" t="s">
        <v>547</v>
      </c>
      <c r="G24" s="88">
        <v>9</v>
      </c>
      <c r="H24" s="159">
        <f t="shared" si="0"/>
        <v>4.2</v>
      </c>
      <c r="I24" s="88">
        <v>8</v>
      </c>
      <c r="J24" s="159">
        <f t="shared" si="1"/>
        <v>4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8</v>
      </c>
      <c r="P24" s="159">
        <f t="shared" si="4"/>
        <v>4</v>
      </c>
      <c r="Q24" s="88">
        <v>9</v>
      </c>
      <c r="R24" s="159">
        <f t="shared" si="5"/>
        <v>4.2</v>
      </c>
      <c r="S24" s="88">
        <f>G24*20%+I24*10%+K24*15%+M24*15%+O24*20%+Q24*20%</f>
        <v>8.7000000000000011</v>
      </c>
    </row>
    <row r="25" spans="1:23" s="26" customFormat="1" ht="15.6">
      <c r="A25" s="34">
        <v>11</v>
      </c>
      <c r="B25" s="34">
        <v>11</v>
      </c>
      <c r="C25" s="44" t="s">
        <v>703</v>
      </c>
      <c r="D25" s="34" t="s">
        <v>463</v>
      </c>
      <c r="E25" s="34" t="s">
        <v>301</v>
      </c>
      <c r="F25" s="34" t="s">
        <v>551</v>
      </c>
      <c r="G25" s="88">
        <v>9</v>
      </c>
      <c r="H25" s="159">
        <f t="shared" si="0"/>
        <v>4.2</v>
      </c>
      <c r="I25" s="88">
        <v>8</v>
      </c>
      <c r="J25" s="159">
        <f t="shared" si="1"/>
        <v>4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8</v>
      </c>
      <c r="P25" s="159">
        <f t="shared" si="4"/>
        <v>4</v>
      </c>
      <c r="Q25" s="88">
        <v>9</v>
      </c>
      <c r="R25" s="159">
        <f t="shared" si="5"/>
        <v>4.2</v>
      </c>
      <c r="S25" s="88">
        <f>G25*20%+I25*10%+K25*15%+M25*15%+O25*20%+Q25*20%</f>
        <v>8.7000000000000011</v>
      </c>
    </row>
    <row r="26" spans="1:23" s="26" customFormat="1" ht="15.6">
      <c r="A26" s="34">
        <v>12</v>
      </c>
      <c r="B26" s="34">
        <v>12</v>
      </c>
      <c r="C26" s="44" t="s">
        <v>704</v>
      </c>
      <c r="D26" s="34" t="s">
        <v>464</v>
      </c>
      <c r="E26" s="34" t="s">
        <v>262</v>
      </c>
      <c r="F26" s="34" t="s">
        <v>547</v>
      </c>
      <c r="G26" s="88">
        <v>9</v>
      </c>
      <c r="H26" s="159">
        <f t="shared" si="0"/>
        <v>4.2</v>
      </c>
      <c r="I26" s="88">
        <v>8</v>
      </c>
      <c r="J26" s="159">
        <f t="shared" si="1"/>
        <v>4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8</v>
      </c>
      <c r="P26" s="159">
        <f t="shared" si="4"/>
        <v>4</v>
      </c>
      <c r="Q26" s="88">
        <v>9</v>
      </c>
      <c r="R26" s="159">
        <f t="shared" si="5"/>
        <v>4.2</v>
      </c>
      <c r="S26" s="88">
        <f t="shared" ref="S26:S27" si="8">G26*20%+I26*10%+K26*15%+M26*15%+O26*20%+Q26*20%</f>
        <v>8.7000000000000011</v>
      </c>
    </row>
    <row r="27" spans="1:23" s="26" customFormat="1" ht="15.6">
      <c r="A27" s="34">
        <v>13</v>
      </c>
      <c r="B27" s="34">
        <v>13</v>
      </c>
      <c r="C27" s="44" t="s">
        <v>705</v>
      </c>
      <c r="D27" s="34" t="s">
        <v>465</v>
      </c>
      <c r="E27" s="34" t="s">
        <v>266</v>
      </c>
      <c r="F27" s="34" t="s">
        <v>547</v>
      </c>
      <c r="G27" s="88">
        <v>9</v>
      </c>
      <c r="H27" s="159">
        <f t="shared" si="0"/>
        <v>4.2</v>
      </c>
      <c r="I27" s="88">
        <v>8</v>
      </c>
      <c r="J27" s="159">
        <f t="shared" si="1"/>
        <v>4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8</v>
      </c>
      <c r="P27" s="159">
        <f t="shared" si="4"/>
        <v>4</v>
      </c>
      <c r="Q27" s="88">
        <v>9</v>
      </c>
      <c r="R27" s="159">
        <f t="shared" si="5"/>
        <v>4.2</v>
      </c>
      <c r="S27" s="88">
        <f t="shared" si="8"/>
        <v>8.7000000000000011</v>
      </c>
    </row>
    <row r="28" spans="1:23" s="26" customFormat="1" ht="15.6">
      <c r="A28" s="34">
        <v>14</v>
      </c>
      <c r="B28" s="34">
        <v>14</v>
      </c>
      <c r="C28" s="44" t="s">
        <v>706</v>
      </c>
      <c r="D28" s="34" t="s">
        <v>466</v>
      </c>
      <c r="E28" s="34" t="s">
        <v>305</v>
      </c>
      <c r="F28" s="34" t="s">
        <v>551</v>
      </c>
      <c r="G28" s="88">
        <v>9</v>
      </c>
      <c r="H28" s="159">
        <f t="shared" si="0"/>
        <v>4.2</v>
      </c>
      <c r="I28" s="88">
        <v>8</v>
      </c>
      <c r="J28" s="159">
        <f t="shared" si="1"/>
        <v>4</v>
      </c>
      <c r="K28" s="88">
        <v>9</v>
      </c>
      <c r="L28" s="159">
        <f t="shared" si="2"/>
        <v>4.2</v>
      </c>
      <c r="M28" s="88">
        <v>9</v>
      </c>
      <c r="N28" s="159">
        <f t="shared" si="3"/>
        <v>4.2</v>
      </c>
      <c r="O28" s="88">
        <v>8</v>
      </c>
      <c r="P28" s="159">
        <f t="shared" si="4"/>
        <v>4</v>
      </c>
      <c r="Q28" s="88">
        <v>9</v>
      </c>
      <c r="R28" s="159">
        <f t="shared" si="5"/>
        <v>4.2</v>
      </c>
      <c r="S28" s="88">
        <f>G28*20%+I28*10%+K28*15%+M28*15%+O28*20%+Q28*20%</f>
        <v>8.7000000000000011</v>
      </c>
    </row>
    <row r="30" spans="1:23" ht="15.6">
      <c r="A30" s="56"/>
      <c r="B30" s="57"/>
      <c r="C30" s="199" t="s">
        <v>277</v>
      </c>
      <c r="D30" s="200"/>
      <c r="E30" s="200"/>
      <c r="F30" s="200"/>
      <c r="G30" s="200"/>
      <c r="H30" s="56"/>
      <c r="I30" s="56"/>
      <c r="J30" s="56"/>
      <c r="K30" s="56"/>
      <c r="L30" s="56"/>
      <c r="M30" s="56"/>
      <c r="N30" s="56"/>
      <c r="O30" s="1"/>
      <c r="P30" s="1"/>
      <c r="Q30" s="1"/>
      <c r="R30" s="1"/>
      <c r="S30" s="1"/>
      <c r="T30" s="1"/>
      <c r="U30" s="1"/>
      <c r="V30" s="1"/>
      <c r="W30" s="1"/>
    </row>
    <row r="31" spans="1:23" ht="15.6">
      <c r="A31" s="199" t="s">
        <v>278</v>
      </c>
      <c r="B31" s="200"/>
      <c r="C31" s="200"/>
      <c r="D31" s="201" t="s">
        <v>755</v>
      </c>
      <c r="E31" s="201"/>
      <c r="F31" s="201"/>
      <c r="G31" s="56"/>
      <c r="H31" s="56"/>
      <c r="I31" s="201" t="s">
        <v>754</v>
      </c>
      <c r="J31" s="201"/>
      <c r="K31" s="201"/>
      <c r="L31" s="201"/>
      <c r="M31" s="201"/>
      <c r="N31" s="57"/>
      <c r="Q31" s="15"/>
      <c r="R31" s="15"/>
      <c r="S31" s="15"/>
    </row>
  </sheetData>
  <mergeCells count="31">
    <mergeCell ref="O11:P11"/>
    <mergeCell ref="Q11:R11"/>
    <mergeCell ref="U8:W8"/>
    <mergeCell ref="S8:T8"/>
    <mergeCell ref="T7:X7"/>
    <mergeCell ref="U6:V6"/>
    <mergeCell ref="O7:S7"/>
    <mergeCell ref="C30:G30"/>
    <mergeCell ref="A31:C31"/>
    <mergeCell ref="D31:F31"/>
    <mergeCell ref="I31:M31"/>
    <mergeCell ref="D7:E7"/>
    <mergeCell ref="A8:C8"/>
    <mergeCell ref="E8:G8"/>
    <mergeCell ref="I8:M8"/>
    <mergeCell ref="A11:A14"/>
    <mergeCell ref="B11:B14"/>
    <mergeCell ref="C11:C14"/>
    <mergeCell ref="D11:D14"/>
    <mergeCell ref="E11:E14"/>
    <mergeCell ref="F11:F14"/>
    <mergeCell ref="G11:H11"/>
    <mergeCell ref="I11:J11"/>
    <mergeCell ref="A6:F6"/>
    <mergeCell ref="A1:C1"/>
    <mergeCell ref="E1:M1"/>
    <mergeCell ref="A2:C2"/>
    <mergeCell ref="F2:K2"/>
    <mergeCell ref="A4:M4"/>
    <mergeCell ref="K11:L11"/>
    <mergeCell ref="M11:N11"/>
  </mergeCells>
  <pageMargins left="0" right="0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AC30"/>
  <sheetViews>
    <sheetView topLeftCell="C10" workbookViewId="0">
      <selection activeCell="L23" sqref="L23"/>
    </sheetView>
  </sheetViews>
  <sheetFormatPr defaultColWidth="12.5546875" defaultRowHeight="15.75" customHeight="1"/>
  <cols>
    <col min="1" max="1" width="5.5546875" customWidth="1"/>
    <col min="2" max="2" width="5.88671875" customWidth="1"/>
    <col min="3" max="3" width="18.44140625" style="46" customWidth="1"/>
    <col min="4" max="4" width="16.88671875" customWidth="1"/>
    <col min="5" max="5" width="8.88671875" customWidth="1"/>
    <col min="6" max="6" width="7.109375" customWidth="1"/>
    <col min="7" max="8" width="7.5546875" customWidth="1"/>
    <col min="9" max="10" width="12.5546875" customWidth="1"/>
    <col min="11" max="12" width="13.44140625" customWidth="1"/>
    <col min="13" max="14" width="8.44140625" customWidth="1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29" ht="15.75" customHeight="1">
      <c r="A3" s="3"/>
      <c r="B3" s="3"/>
      <c r="C3" s="52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8"/>
      <c r="U6" s="186"/>
      <c r="V6" s="185"/>
      <c r="W6" s="10"/>
      <c r="X6" s="11"/>
    </row>
    <row r="7" spans="1:29" ht="15.75" customHeight="1">
      <c r="A7" s="7" t="s">
        <v>244</v>
      </c>
      <c r="B7" s="7"/>
      <c r="C7" s="5"/>
      <c r="D7" s="203" t="s">
        <v>507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691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174" t="s">
        <v>692</v>
      </c>
      <c r="J8" s="174"/>
      <c r="K8" s="172"/>
      <c r="L8" s="172"/>
      <c r="M8" s="172"/>
      <c r="N8" s="26"/>
      <c r="O8" s="9"/>
      <c r="P8" s="9"/>
      <c r="Q8" s="13"/>
      <c r="R8" s="13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36"/>
      <c r="F9" s="36"/>
      <c r="G9" s="36"/>
      <c r="H9" s="36"/>
      <c r="I9" s="24"/>
      <c r="J9" s="24"/>
      <c r="K9" s="26"/>
      <c r="L9" s="26"/>
      <c r="M9" s="26"/>
      <c r="N9" s="26"/>
      <c r="O9" s="9"/>
      <c r="P9" s="9"/>
      <c r="Q9" s="13"/>
      <c r="R9" s="13"/>
      <c r="S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34">
        <v>1</v>
      </c>
      <c r="B14" s="34">
        <v>1</v>
      </c>
      <c r="C14" s="50" t="s">
        <v>707</v>
      </c>
      <c r="D14" s="42" t="s">
        <v>330</v>
      </c>
      <c r="E14" s="26" t="s">
        <v>302</v>
      </c>
      <c r="F14" s="34" t="s">
        <v>552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9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4.2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8.5000000000000018</v>
      </c>
    </row>
    <row r="15" spans="1:29" ht="15.75" customHeight="1">
      <c r="A15" s="34">
        <v>2</v>
      </c>
      <c r="B15" s="34">
        <v>2</v>
      </c>
      <c r="C15" s="50" t="s">
        <v>708</v>
      </c>
      <c r="D15" s="34" t="s">
        <v>467</v>
      </c>
      <c r="E15" s="34" t="s">
        <v>295</v>
      </c>
      <c r="F15" s="34" t="s">
        <v>548</v>
      </c>
      <c r="G15" s="88">
        <v>9</v>
      </c>
      <c r="H15" s="159">
        <f t="shared" ref="H15:H27" si="0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9</v>
      </c>
      <c r="J15" s="159">
        <f t="shared" ref="J15:J27" si="1">IF(I15&gt;=9.6, 4.4, IF(I15&gt;=9.1, 4.3, IF(I15&gt;=8.6, 4.2, IF(I15&gt;=8.1, 4.1, IF(I15&gt;=7.6, 4, IF(I15&gt;=7.1, 3.9, IF(I15&gt;=6.6, 3.8, IF(I15&gt;=6.1, 3.7, IF(I15&gt;=5.5, 3.6, IF(I15&gt;=5, 3.5, " "))))))))))</f>
        <v>4.2</v>
      </c>
      <c r="K15" s="88">
        <v>8</v>
      </c>
      <c r="L15" s="159">
        <f t="shared" ref="L15:L27" si="2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 t="shared" ref="N15:N27" si="3"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8</v>
      </c>
      <c r="P15" s="159">
        <f t="shared" ref="P15:P27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9</v>
      </c>
      <c r="R15" s="159">
        <f t="shared" ref="R15:R27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18" si="6">G15*20%+I15*10%+K15*15%+M15*15%+O15*20%+Q15*20%</f>
        <v>8.5000000000000018</v>
      </c>
      <c r="T15" s="20"/>
    </row>
    <row r="16" spans="1:29" ht="15.75" customHeight="1">
      <c r="A16" s="34">
        <v>3</v>
      </c>
      <c r="B16" s="34">
        <v>3</v>
      </c>
      <c r="C16" s="50" t="s">
        <v>709</v>
      </c>
      <c r="D16" s="34" t="s">
        <v>468</v>
      </c>
      <c r="E16" s="34" t="s">
        <v>469</v>
      </c>
      <c r="F16" s="34" t="s">
        <v>547</v>
      </c>
      <c r="G16" s="88">
        <v>9</v>
      </c>
      <c r="H16" s="159">
        <f t="shared" si="0"/>
        <v>4.2</v>
      </c>
      <c r="I16" s="88">
        <v>9</v>
      </c>
      <c r="J16" s="159">
        <f t="shared" si="1"/>
        <v>4.2</v>
      </c>
      <c r="K16" s="88">
        <v>8</v>
      </c>
      <c r="L16" s="159">
        <f t="shared" si="2"/>
        <v>4</v>
      </c>
      <c r="M16" s="88">
        <v>8</v>
      </c>
      <c r="N16" s="159">
        <f t="shared" si="3"/>
        <v>4</v>
      </c>
      <c r="O16" s="88">
        <v>8</v>
      </c>
      <c r="P16" s="159">
        <f t="shared" si="4"/>
        <v>4</v>
      </c>
      <c r="Q16" s="88">
        <v>9</v>
      </c>
      <c r="R16" s="159">
        <f t="shared" si="5"/>
        <v>4.2</v>
      </c>
      <c r="S16" s="88">
        <f t="shared" si="6"/>
        <v>8.5000000000000018</v>
      </c>
      <c r="T16" s="20"/>
    </row>
    <row r="17" spans="1:23" ht="15.75" customHeight="1">
      <c r="A17" s="34">
        <v>4</v>
      </c>
      <c r="B17" s="34">
        <v>4</v>
      </c>
      <c r="C17" s="50" t="s">
        <v>710</v>
      </c>
      <c r="D17" s="34" t="s">
        <v>470</v>
      </c>
      <c r="E17" s="34" t="s">
        <v>287</v>
      </c>
      <c r="F17" s="34" t="s">
        <v>551</v>
      </c>
      <c r="G17" s="88">
        <v>9</v>
      </c>
      <c r="H17" s="159">
        <f t="shared" si="0"/>
        <v>4.2</v>
      </c>
      <c r="I17" s="88">
        <v>9</v>
      </c>
      <c r="J17" s="159">
        <f t="shared" si="1"/>
        <v>4.2</v>
      </c>
      <c r="K17" s="88">
        <v>8</v>
      </c>
      <c r="L17" s="159">
        <f t="shared" si="2"/>
        <v>4</v>
      </c>
      <c r="M17" s="88">
        <v>8</v>
      </c>
      <c r="N17" s="159">
        <f t="shared" si="3"/>
        <v>4</v>
      </c>
      <c r="O17" s="88">
        <v>8</v>
      </c>
      <c r="P17" s="159">
        <f t="shared" si="4"/>
        <v>4</v>
      </c>
      <c r="Q17" s="88">
        <v>9</v>
      </c>
      <c r="R17" s="159">
        <f t="shared" si="5"/>
        <v>4.2</v>
      </c>
      <c r="S17" s="88">
        <f t="shared" si="6"/>
        <v>8.5000000000000018</v>
      </c>
    </row>
    <row r="18" spans="1:23" ht="15.75" customHeight="1">
      <c r="A18" s="34">
        <v>5</v>
      </c>
      <c r="B18" s="34">
        <v>5</v>
      </c>
      <c r="C18" s="50" t="s">
        <v>711</v>
      </c>
      <c r="D18" s="34" t="s">
        <v>394</v>
      </c>
      <c r="E18" s="34" t="s">
        <v>273</v>
      </c>
      <c r="F18" s="34" t="s">
        <v>443</v>
      </c>
      <c r="G18" s="88">
        <v>9</v>
      </c>
      <c r="H18" s="159">
        <f t="shared" si="0"/>
        <v>4.2</v>
      </c>
      <c r="I18" s="88">
        <v>9</v>
      </c>
      <c r="J18" s="159">
        <f t="shared" si="1"/>
        <v>4.2</v>
      </c>
      <c r="K18" s="88">
        <v>8</v>
      </c>
      <c r="L18" s="159">
        <f t="shared" si="2"/>
        <v>4</v>
      </c>
      <c r="M18" s="88">
        <v>8</v>
      </c>
      <c r="N18" s="159">
        <f t="shared" si="3"/>
        <v>4</v>
      </c>
      <c r="O18" s="88">
        <v>8</v>
      </c>
      <c r="P18" s="159">
        <f t="shared" si="4"/>
        <v>4</v>
      </c>
      <c r="Q18" s="88">
        <v>9</v>
      </c>
      <c r="R18" s="159">
        <f t="shared" si="5"/>
        <v>4.2</v>
      </c>
      <c r="S18" s="88">
        <f t="shared" si="6"/>
        <v>8.5000000000000018</v>
      </c>
    </row>
    <row r="19" spans="1:23" ht="15.75" customHeight="1">
      <c r="A19" s="34">
        <v>6</v>
      </c>
      <c r="B19" s="34">
        <v>6</v>
      </c>
      <c r="C19" s="50" t="s">
        <v>712</v>
      </c>
      <c r="D19" s="42" t="s">
        <v>330</v>
      </c>
      <c r="E19" s="26" t="s">
        <v>260</v>
      </c>
      <c r="F19" s="34" t="s">
        <v>548</v>
      </c>
      <c r="G19" s="88">
        <v>9</v>
      </c>
      <c r="H19" s="159">
        <f t="shared" si="0"/>
        <v>4.2</v>
      </c>
      <c r="I19" s="88">
        <v>8</v>
      </c>
      <c r="J19" s="159">
        <f t="shared" si="1"/>
        <v>4</v>
      </c>
      <c r="K19" s="88">
        <v>8</v>
      </c>
      <c r="L19" s="159">
        <f t="shared" si="2"/>
        <v>4</v>
      </c>
      <c r="M19" s="88">
        <v>8</v>
      </c>
      <c r="N19" s="159">
        <f t="shared" si="3"/>
        <v>4</v>
      </c>
      <c r="O19" s="88">
        <v>8</v>
      </c>
      <c r="P19" s="159">
        <f t="shared" si="4"/>
        <v>4</v>
      </c>
      <c r="Q19" s="88">
        <v>7</v>
      </c>
      <c r="R19" s="159">
        <f t="shared" si="5"/>
        <v>3.8</v>
      </c>
      <c r="S19" s="88">
        <f>G19*20%+I19*10%+K19*15%+M19*15%+O19*20%+Q19*20%</f>
        <v>8</v>
      </c>
    </row>
    <row r="20" spans="1:23" ht="15.75" customHeight="1">
      <c r="A20" s="34">
        <v>7</v>
      </c>
      <c r="B20" s="34">
        <v>7</v>
      </c>
      <c r="C20" s="50" t="s">
        <v>713</v>
      </c>
      <c r="D20" s="34" t="s">
        <v>259</v>
      </c>
      <c r="E20" s="34" t="s">
        <v>471</v>
      </c>
      <c r="F20" s="34" t="s">
        <v>552</v>
      </c>
      <c r="G20" s="88">
        <v>9</v>
      </c>
      <c r="H20" s="159">
        <f t="shared" si="0"/>
        <v>4.2</v>
      </c>
      <c r="I20" s="88">
        <v>8</v>
      </c>
      <c r="J20" s="159">
        <f t="shared" si="1"/>
        <v>4</v>
      </c>
      <c r="K20" s="88">
        <v>8</v>
      </c>
      <c r="L20" s="159">
        <f t="shared" si="2"/>
        <v>4</v>
      </c>
      <c r="M20" s="88">
        <v>8</v>
      </c>
      <c r="N20" s="159">
        <f t="shared" si="3"/>
        <v>4</v>
      </c>
      <c r="O20" s="88">
        <v>8</v>
      </c>
      <c r="P20" s="159">
        <f t="shared" si="4"/>
        <v>4</v>
      </c>
      <c r="Q20" s="88">
        <v>7</v>
      </c>
      <c r="R20" s="159">
        <f t="shared" si="5"/>
        <v>3.8</v>
      </c>
      <c r="S20" s="88">
        <f t="shared" ref="S20:S22" si="7">G20*20%+I20*10%+K20*15%+M20*15%+O20*20%+Q20*20%</f>
        <v>8</v>
      </c>
    </row>
    <row r="21" spans="1:23" ht="15.75" customHeight="1">
      <c r="A21" s="34">
        <v>8</v>
      </c>
      <c r="B21" s="34">
        <v>8</v>
      </c>
      <c r="C21" s="50" t="s">
        <v>714</v>
      </c>
      <c r="D21" s="34" t="s">
        <v>472</v>
      </c>
      <c r="E21" s="34" t="s">
        <v>356</v>
      </c>
      <c r="F21" s="34" t="s">
        <v>548</v>
      </c>
      <c r="G21" s="88">
        <v>9</v>
      </c>
      <c r="H21" s="159">
        <f t="shared" si="0"/>
        <v>4.2</v>
      </c>
      <c r="I21" s="88">
        <v>8</v>
      </c>
      <c r="J21" s="159">
        <f t="shared" si="1"/>
        <v>4</v>
      </c>
      <c r="K21" s="88">
        <v>8</v>
      </c>
      <c r="L21" s="159">
        <f t="shared" si="2"/>
        <v>4</v>
      </c>
      <c r="M21" s="88">
        <v>8</v>
      </c>
      <c r="N21" s="159">
        <f t="shared" si="3"/>
        <v>4</v>
      </c>
      <c r="O21" s="88">
        <v>8</v>
      </c>
      <c r="P21" s="159">
        <f t="shared" si="4"/>
        <v>4</v>
      </c>
      <c r="Q21" s="88">
        <v>7</v>
      </c>
      <c r="R21" s="159">
        <f t="shared" si="5"/>
        <v>3.8</v>
      </c>
      <c r="S21" s="88">
        <f t="shared" si="7"/>
        <v>8</v>
      </c>
    </row>
    <row r="22" spans="1:23" ht="15.75" customHeight="1">
      <c r="A22" s="34">
        <v>9</v>
      </c>
      <c r="B22" s="34">
        <v>9</v>
      </c>
      <c r="C22" s="50" t="s">
        <v>715</v>
      </c>
      <c r="D22" s="34" t="s">
        <v>473</v>
      </c>
      <c r="E22" s="34" t="s">
        <v>269</v>
      </c>
      <c r="F22" s="34" t="s">
        <v>547</v>
      </c>
      <c r="G22" s="88">
        <v>9</v>
      </c>
      <c r="H22" s="159">
        <f t="shared" si="0"/>
        <v>4.2</v>
      </c>
      <c r="I22" s="88">
        <v>8</v>
      </c>
      <c r="J22" s="159">
        <f t="shared" si="1"/>
        <v>4</v>
      </c>
      <c r="K22" s="88">
        <v>8</v>
      </c>
      <c r="L22" s="159">
        <f t="shared" si="2"/>
        <v>4</v>
      </c>
      <c r="M22" s="88">
        <v>8</v>
      </c>
      <c r="N22" s="159">
        <f t="shared" si="3"/>
        <v>4</v>
      </c>
      <c r="O22" s="88">
        <v>8</v>
      </c>
      <c r="P22" s="159">
        <f t="shared" si="4"/>
        <v>4</v>
      </c>
      <c r="Q22" s="88">
        <v>7</v>
      </c>
      <c r="R22" s="159">
        <f t="shared" si="5"/>
        <v>3.8</v>
      </c>
      <c r="S22" s="88">
        <f t="shared" si="7"/>
        <v>8</v>
      </c>
    </row>
    <row r="23" spans="1:23" ht="15.75" customHeight="1">
      <c r="A23" s="34">
        <v>10</v>
      </c>
      <c r="B23" s="34">
        <v>10</v>
      </c>
      <c r="C23" s="50" t="s">
        <v>716</v>
      </c>
      <c r="D23" s="42" t="s">
        <v>474</v>
      </c>
      <c r="E23" s="26" t="s">
        <v>269</v>
      </c>
      <c r="F23" s="34" t="s">
        <v>552</v>
      </c>
      <c r="G23" s="88">
        <v>10</v>
      </c>
      <c r="H23" s="159">
        <f t="shared" si="0"/>
        <v>4.4000000000000004</v>
      </c>
      <c r="I23" s="88">
        <v>9</v>
      </c>
      <c r="J23" s="159">
        <f t="shared" si="1"/>
        <v>4.2</v>
      </c>
      <c r="K23" s="88">
        <v>9</v>
      </c>
      <c r="L23" s="159">
        <f t="shared" si="2"/>
        <v>4.2</v>
      </c>
      <c r="M23" s="88">
        <v>9</v>
      </c>
      <c r="N23" s="159">
        <f t="shared" si="3"/>
        <v>4.2</v>
      </c>
      <c r="O23" s="88">
        <v>9</v>
      </c>
      <c r="P23" s="159">
        <f t="shared" si="4"/>
        <v>4.2</v>
      </c>
      <c r="Q23" s="88">
        <v>8</v>
      </c>
      <c r="R23" s="159">
        <f t="shared" si="5"/>
        <v>4</v>
      </c>
      <c r="S23" s="88">
        <f xml:space="preserve"> G23*20%+I23*10%+K23*15%+M23*15%+O23*20%+Q23*20%</f>
        <v>9</v>
      </c>
    </row>
    <row r="24" spans="1:23" ht="15.75" customHeight="1">
      <c r="A24" s="34">
        <v>11</v>
      </c>
      <c r="B24" s="34">
        <v>11</v>
      </c>
      <c r="C24" s="51" t="s">
        <v>717</v>
      </c>
      <c r="D24" s="34" t="s">
        <v>475</v>
      </c>
      <c r="E24" s="34" t="s">
        <v>476</v>
      </c>
      <c r="F24" s="34" t="s">
        <v>548</v>
      </c>
      <c r="G24" s="88">
        <v>10</v>
      </c>
      <c r="H24" s="159">
        <f t="shared" si="0"/>
        <v>4.4000000000000004</v>
      </c>
      <c r="I24" s="88">
        <v>9</v>
      </c>
      <c r="J24" s="159">
        <f t="shared" si="1"/>
        <v>4.2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9</v>
      </c>
      <c r="P24" s="159">
        <f t="shared" si="4"/>
        <v>4.2</v>
      </c>
      <c r="Q24" s="88">
        <v>8</v>
      </c>
      <c r="R24" s="159">
        <f t="shared" si="5"/>
        <v>4</v>
      </c>
      <c r="S24" s="88">
        <f t="shared" ref="S24:S27" si="8">G24*20%+I24*10%+K24*15%+M24*15%+O24*20%+Q24*20%</f>
        <v>9</v>
      </c>
    </row>
    <row r="25" spans="1:23" ht="15.75" customHeight="1">
      <c r="A25" s="34">
        <v>12</v>
      </c>
      <c r="B25" s="34">
        <v>12</v>
      </c>
      <c r="C25" s="51" t="s">
        <v>718</v>
      </c>
      <c r="D25" s="34" t="s">
        <v>259</v>
      </c>
      <c r="E25" s="34" t="s">
        <v>477</v>
      </c>
      <c r="F25" s="34" t="s">
        <v>548</v>
      </c>
      <c r="G25" s="88">
        <v>10</v>
      </c>
      <c r="H25" s="159">
        <f t="shared" si="0"/>
        <v>4.4000000000000004</v>
      </c>
      <c r="I25" s="88">
        <v>9</v>
      </c>
      <c r="J25" s="159">
        <f t="shared" si="1"/>
        <v>4.2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9</v>
      </c>
      <c r="P25" s="159">
        <f t="shared" si="4"/>
        <v>4.2</v>
      </c>
      <c r="Q25" s="88">
        <v>8</v>
      </c>
      <c r="R25" s="159">
        <f t="shared" si="5"/>
        <v>4</v>
      </c>
      <c r="S25" s="88">
        <f t="shared" si="8"/>
        <v>9</v>
      </c>
    </row>
    <row r="26" spans="1:23" ht="15.6">
      <c r="A26" s="34">
        <v>13</v>
      </c>
      <c r="B26" s="34">
        <v>13</v>
      </c>
      <c r="C26" s="51" t="s">
        <v>719</v>
      </c>
      <c r="D26" s="34" t="s">
        <v>478</v>
      </c>
      <c r="E26" s="34" t="s">
        <v>269</v>
      </c>
      <c r="F26" s="34" t="s">
        <v>548</v>
      </c>
      <c r="G26" s="88">
        <v>10</v>
      </c>
      <c r="H26" s="159">
        <f t="shared" si="0"/>
        <v>4.4000000000000004</v>
      </c>
      <c r="I26" s="88">
        <v>9</v>
      </c>
      <c r="J26" s="159">
        <f t="shared" si="1"/>
        <v>4.2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9</v>
      </c>
      <c r="P26" s="159">
        <f t="shared" si="4"/>
        <v>4.2</v>
      </c>
      <c r="Q26" s="88">
        <v>8</v>
      </c>
      <c r="R26" s="159">
        <f t="shared" si="5"/>
        <v>4</v>
      </c>
      <c r="S26" s="88">
        <f t="shared" si="8"/>
        <v>9</v>
      </c>
    </row>
    <row r="27" spans="1:23" ht="15.6">
      <c r="A27" s="34">
        <v>14</v>
      </c>
      <c r="B27" s="34">
        <v>14</v>
      </c>
      <c r="C27" s="51" t="s">
        <v>720</v>
      </c>
      <c r="D27" s="34" t="s">
        <v>479</v>
      </c>
      <c r="E27" s="34" t="s">
        <v>269</v>
      </c>
      <c r="F27" s="34" t="s">
        <v>551</v>
      </c>
      <c r="G27" s="88">
        <v>10</v>
      </c>
      <c r="H27" s="159">
        <f t="shared" si="0"/>
        <v>4.4000000000000004</v>
      </c>
      <c r="I27" s="88">
        <v>9</v>
      </c>
      <c r="J27" s="159">
        <f t="shared" si="1"/>
        <v>4.2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9</v>
      </c>
      <c r="P27" s="159">
        <f t="shared" si="4"/>
        <v>4.2</v>
      </c>
      <c r="Q27" s="88">
        <v>8</v>
      </c>
      <c r="R27" s="159">
        <f t="shared" si="5"/>
        <v>4</v>
      </c>
      <c r="S27" s="88">
        <f t="shared" si="8"/>
        <v>9</v>
      </c>
    </row>
    <row r="29" spans="1:23" ht="15.6">
      <c r="A29" s="56"/>
      <c r="B29" s="57"/>
      <c r="C29" s="199" t="s">
        <v>277</v>
      </c>
      <c r="D29" s="200"/>
      <c r="E29" s="200"/>
      <c r="F29" s="200"/>
      <c r="G29" s="200"/>
      <c r="H29" s="56"/>
      <c r="I29" s="56"/>
      <c r="J29" s="56"/>
      <c r="K29" s="56"/>
      <c r="L29" s="56"/>
      <c r="M29" s="56"/>
      <c r="N29" s="56"/>
      <c r="O29" s="1"/>
      <c r="P29" s="1"/>
      <c r="Q29" s="1"/>
      <c r="R29" s="1"/>
      <c r="S29" s="1"/>
      <c r="T29" s="1"/>
      <c r="U29" s="1"/>
      <c r="V29" s="1"/>
      <c r="W29" s="1"/>
    </row>
    <row r="30" spans="1:23" ht="15.6">
      <c r="A30" s="199" t="s">
        <v>278</v>
      </c>
      <c r="B30" s="200"/>
      <c r="C30" s="200"/>
      <c r="D30" s="201" t="s">
        <v>755</v>
      </c>
      <c r="E30" s="201"/>
      <c r="F30" s="201"/>
      <c r="G30" s="56"/>
      <c r="H30" s="56"/>
      <c r="I30" s="201" t="s">
        <v>754</v>
      </c>
      <c r="J30" s="201"/>
      <c r="K30" s="201"/>
      <c r="L30" s="201"/>
      <c r="M30" s="201"/>
      <c r="N30" s="57"/>
      <c r="Q30" s="15"/>
      <c r="R30" s="15"/>
      <c r="S30" s="15"/>
    </row>
  </sheetData>
  <mergeCells count="31">
    <mergeCell ref="Q10:R10"/>
    <mergeCell ref="U6:V6"/>
    <mergeCell ref="A10:A13"/>
    <mergeCell ref="B10:B13"/>
    <mergeCell ref="C10:C13"/>
    <mergeCell ref="D10:D13"/>
    <mergeCell ref="O10:P10"/>
    <mergeCell ref="A6:F6"/>
    <mergeCell ref="U8:W8"/>
    <mergeCell ref="S8:T8"/>
    <mergeCell ref="T7:X7"/>
    <mergeCell ref="O7:S7"/>
    <mergeCell ref="D7:E7"/>
    <mergeCell ref="A8:C8"/>
    <mergeCell ref="E8:G8"/>
    <mergeCell ref="D30:F30"/>
    <mergeCell ref="I30:M30"/>
    <mergeCell ref="A1:C1"/>
    <mergeCell ref="A2:C2"/>
    <mergeCell ref="E1:M1"/>
    <mergeCell ref="F2:K2"/>
    <mergeCell ref="A4:M4"/>
    <mergeCell ref="A30:C30"/>
    <mergeCell ref="E10:E13"/>
    <mergeCell ref="F10:F13"/>
    <mergeCell ref="G10:H10"/>
    <mergeCell ref="I10:J10"/>
    <mergeCell ref="K10:L10"/>
    <mergeCell ref="M10:N10"/>
    <mergeCell ref="C29:G29"/>
    <mergeCell ref="I8:M8"/>
  </mergeCells>
  <pageMargins left="0" right="0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AE1003"/>
  <sheetViews>
    <sheetView topLeftCell="B10" workbookViewId="0">
      <selection activeCell="S14" sqref="S14:S28"/>
    </sheetView>
  </sheetViews>
  <sheetFormatPr defaultColWidth="12.5546875" defaultRowHeight="15.75" customHeight="1"/>
  <cols>
    <col min="1" max="1" width="5.5546875" customWidth="1"/>
    <col min="2" max="2" width="7" customWidth="1"/>
    <col min="3" max="3" width="17.88671875" style="46" customWidth="1"/>
    <col min="4" max="4" width="19.6640625" customWidth="1"/>
    <col min="5" max="5" width="8" customWidth="1"/>
    <col min="6" max="6" width="7.44140625" customWidth="1"/>
    <col min="7" max="8" width="7.6640625" customWidth="1"/>
    <col min="9" max="10" width="11.44140625" customWidth="1"/>
    <col min="11" max="12" width="12.109375" customWidth="1"/>
    <col min="13" max="14" width="8.109375" customWidth="1"/>
  </cols>
  <sheetData>
    <row r="1" spans="1:31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31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31" ht="15.75" customHeight="1">
      <c r="A3" s="3"/>
      <c r="B3" s="3"/>
      <c r="C3" s="52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31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4"/>
      <c r="P4" s="4"/>
      <c r="Q4" s="4"/>
      <c r="R4" s="4"/>
      <c r="S4" s="4"/>
      <c r="T4" s="4"/>
      <c r="U4" s="4"/>
      <c r="V4" s="4"/>
      <c r="W4" s="4"/>
      <c r="X4" s="4"/>
    </row>
    <row r="5" spans="1:31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31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7"/>
      <c r="K6" s="7"/>
      <c r="L6" s="7"/>
      <c r="M6" s="7"/>
      <c r="N6" s="7"/>
      <c r="O6" s="8"/>
      <c r="P6" s="8"/>
      <c r="Q6" s="8"/>
      <c r="R6" s="8"/>
      <c r="S6" s="184"/>
      <c r="T6" s="185"/>
      <c r="U6" s="186"/>
      <c r="V6" s="185"/>
      <c r="W6" s="10"/>
      <c r="X6" s="11"/>
    </row>
    <row r="7" spans="1:31" ht="15.75" customHeight="1">
      <c r="A7" s="7" t="s">
        <v>244</v>
      </c>
      <c r="B7" s="7"/>
      <c r="C7" s="5"/>
      <c r="D7" s="203" t="s">
        <v>736</v>
      </c>
      <c r="E7" s="193"/>
      <c r="F7" s="12"/>
      <c r="G7" s="12"/>
      <c r="H7" s="12"/>
      <c r="I7" s="12" t="s">
        <v>246</v>
      </c>
      <c r="J7" s="12"/>
      <c r="K7" s="12"/>
      <c r="L7" s="12"/>
      <c r="M7" s="12"/>
      <c r="N7" s="12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31" ht="15.75" customHeight="1">
      <c r="A8" s="174" t="s">
        <v>691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174" t="s">
        <v>721</v>
      </c>
      <c r="J8" s="174"/>
      <c r="K8" s="172"/>
      <c r="L8" s="172"/>
      <c r="M8" s="172"/>
      <c r="N8" s="26"/>
      <c r="O8" s="9"/>
      <c r="P8" s="9"/>
      <c r="Q8" s="13"/>
      <c r="R8" s="187"/>
      <c r="S8" s="185"/>
      <c r="T8" s="185"/>
      <c r="U8" s="187"/>
      <c r="V8" s="185"/>
      <c r="W8" s="185"/>
      <c r="X8" s="13">
        <v>6</v>
      </c>
    </row>
    <row r="9" spans="1:31" ht="15.75" customHeight="1">
      <c r="A9" s="24"/>
      <c r="B9" s="24"/>
      <c r="C9" s="24"/>
      <c r="D9" s="25"/>
      <c r="E9" s="127"/>
      <c r="F9" s="127"/>
      <c r="G9" s="127"/>
      <c r="H9" s="127"/>
      <c r="I9" s="24"/>
      <c r="J9" s="24"/>
      <c r="K9" s="26"/>
      <c r="L9" s="26"/>
      <c r="M9" s="26"/>
      <c r="N9" s="26"/>
      <c r="O9" s="9"/>
      <c r="P9" s="9"/>
      <c r="Q9" s="13"/>
      <c r="R9" s="8"/>
      <c r="U9" s="8"/>
      <c r="X9" s="13"/>
    </row>
    <row r="10" spans="1:31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210"/>
      <c r="T10" s="210"/>
      <c r="U10" s="8"/>
      <c r="X10" s="13"/>
    </row>
    <row r="11" spans="1:31" ht="13.2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T11" s="136"/>
    </row>
    <row r="12" spans="1:31" ht="15.6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  <c r="T12" s="136"/>
    </row>
    <row r="13" spans="1:31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62"/>
      <c r="U13" s="14"/>
      <c r="V13" s="14"/>
      <c r="W13" s="14"/>
      <c r="X13" s="14"/>
      <c r="Y13" s="14"/>
      <c r="Z13" s="14"/>
      <c r="AA13" s="14"/>
      <c r="AB13" s="14"/>
      <c r="AC13" s="14"/>
    </row>
    <row r="14" spans="1:31" ht="15.75" customHeight="1">
      <c r="A14" s="34">
        <v>1</v>
      </c>
      <c r="B14" s="34">
        <v>1</v>
      </c>
      <c r="C14" s="50" t="s">
        <v>714</v>
      </c>
      <c r="D14" s="45" t="s">
        <v>330</v>
      </c>
      <c r="E14" s="26" t="s">
        <v>345</v>
      </c>
      <c r="F14" s="34" t="s">
        <v>548</v>
      </c>
      <c r="G14" s="88">
        <v>10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4.4000000000000004</v>
      </c>
      <c r="I14" s="88">
        <v>8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</v>
      </c>
      <c r="O14" s="88">
        <v>9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4.2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8.8000000000000007</v>
      </c>
    </row>
    <row r="15" spans="1:31" ht="15.75" customHeight="1">
      <c r="A15" s="34">
        <v>2</v>
      </c>
      <c r="B15" s="34">
        <v>2</v>
      </c>
      <c r="C15" s="53" t="s">
        <v>722</v>
      </c>
      <c r="D15" s="35" t="s">
        <v>480</v>
      </c>
      <c r="E15" s="34" t="s">
        <v>354</v>
      </c>
      <c r="F15" s="34" t="s">
        <v>548</v>
      </c>
      <c r="G15" s="88">
        <v>10</v>
      </c>
      <c r="H15" s="159">
        <f t="shared" ref="H15:H28" si="0">IF(G15&gt;=9.6, 4.4, IF(G15&gt;=9.1, 4.3, IF(G15&gt;=8.6, 4.2, IF(G15&gt;=8.1, 4.1, IF(G15&gt;=7.6, 4, IF(G15&gt;=7.1, 3.9, IF(G15&gt;=6.6, 3.8, IF(G15&gt;=6.1, 3.7, IF(G15&gt;=5.5, 3.6, IF(G15&gt;=5, 3.5, " "))))))))))</f>
        <v>4.4000000000000004</v>
      </c>
      <c r="I15" s="88">
        <v>8</v>
      </c>
      <c r="J15" s="159">
        <f t="shared" ref="J15:J28" si="1"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8</v>
      </c>
      <c r="L15" s="159">
        <f t="shared" ref="L15:L28" si="2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 t="shared" ref="N15:N28" si="3"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9</v>
      </c>
      <c r="P15" s="159">
        <f t="shared" ref="P15:P28" si="4">IF(O15&gt;=9.6, 4.4, IF(O15&gt;=9.1, 4.3, IF(O15&gt;=8.6, 4.2, IF(O15&gt;=8.1, 4.1, IF(O15&gt;=7.6, 4, IF(O15&gt;=7.1, 3.9, IF(O15&gt;=6.6, 3.8, IF(O15&gt;=6.1, 3.7, IF(O15&gt;=5.5, 3.6, IF(O15&gt;=5, 3.5, " "))))))))))</f>
        <v>4.2</v>
      </c>
      <c r="Q15" s="88">
        <v>9</v>
      </c>
      <c r="R15" s="159">
        <f t="shared" ref="R15:R28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28" si="6">G15*20%+I15*10%+K15*15%+M15*15%+O15*20%+Q15*20%</f>
        <v>8.8000000000000007</v>
      </c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spans="1:31" ht="15.75" customHeight="1">
      <c r="A16" s="34">
        <v>3</v>
      </c>
      <c r="B16" s="34">
        <v>3</v>
      </c>
      <c r="C16" s="53" t="s">
        <v>723</v>
      </c>
      <c r="D16" s="35" t="s">
        <v>481</v>
      </c>
      <c r="E16" s="34" t="s">
        <v>320</v>
      </c>
      <c r="F16" s="34" t="s">
        <v>548</v>
      </c>
      <c r="G16" s="88">
        <v>10</v>
      </c>
      <c r="H16" s="159">
        <f t="shared" si="0"/>
        <v>4.4000000000000004</v>
      </c>
      <c r="I16" s="88">
        <v>8</v>
      </c>
      <c r="J16" s="159">
        <f t="shared" si="1"/>
        <v>4</v>
      </c>
      <c r="K16" s="88">
        <v>8</v>
      </c>
      <c r="L16" s="159">
        <f t="shared" si="2"/>
        <v>4</v>
      </c>
      <c r="M16" s="88">
        <v>8</v>
      </c>
      <c r="N16" s="159">
        <f t="shared" si="3"/>
        <v>4</v>
      </c>
      <c r="O16" s="88">
        <v>9</v>
      </c>
      <c r="P16" s="159">
        <f t="shared" si="4"/>
        <v>4.2</v>
      </c>
      <c r="Q16" s="88">
        <v>9</v>
      </c>
      <c r="R16" s="159">
        <f t="shared" si="5"/>
        <v>4.2</v>
      </c>
      <c r="S16" s="88">
        <f t="shared" si="6"/>
        <v>8.8000000000000007</v>
      </c>
    </row>
    <row r="17" spans="1:23" ht="15.75" customHeight="1">
      <c r="A17" s="34">
        <v>4</v>
      </c>
      <c r="B17" s="34">
        <v>4</v>
      </c>
      <c r="C17" s="54" t="s">
        <v>724</v>
      </c>
      <c r="D17" s="35" t="s">
        <v>482</v>
      </c>
      <c r="E17" s="34" t="s">
        <v>483</v>
      </c>
      <c r="F17" s="34" t="s">
        <v>548</v>
      </c>
      <c r="G17" s="88">
        <v>10</v>
      </c>
      <c r="H17" s="159">
        <f t="shared" si="0"/>
        <v>4.4000000000000004</v>
      </c>
      <c r="I17" s="88">
        <v>8</v>
      </c>
      <c r="J17" s="159">
        <f t="shared" si="1"/>
        <v>4</v>
      </c>
      <c r="K17" s="88">
        <v>8</v>
      </c>
      <c r="L17" s="159">
        <f t="shared" si="2"/>
        <v>4</v>
      </c>
      <c r="M17" s="88">
        <v>8</v>
      </c>
      <c r="N17" s="159">
        <f t="shared" si="3"/>
        <v>4</v>
      </c>
      <c r="O17" s="88">
        <v>9</v>
      </c>
      <c r="P17" s="159">
        <f t="shared" si="4"/>
        <v>4.2</v>
      </c>
      <c r="Q17" s="88">
        <v>9</v>
      </c>
      <c r="R17" s="159">
        <f t="shared" si="5"/>
        <v>4.2</v>
      </c>
      <c r="S17" s="88">
        <f t="shared" si="6"/>
        <v>8.8000000000000007</v>
      </c>
    </row>
    <row r="18" spans="1:23" ht="15.75" customHeight="1">
      <c r="A18" s="34">
        <v>5</v>
      </c>
      <c r="B18" s="34">
        <v>5</v>
      </c>
      <c r="C18" s="54" t="s">
        <v>725</v>
      </c>
      <c r="D18" s="35" t="s">
        <v>484</v>
      </c>
      <c r="E18" s="34" t="s">
        <v>389</v>
      </c>
      <c r="F18" s="34" t="s">
        <v>548</v>
      </c>
      <c r="G18" s="88">
        <v>10</v>
      </c>
      <c r="H18" s="159">
        <f t="shared" si="0"/>
        <v>4.4000000000000004</v>
      </c>
      <c r="I18" s="88">
        <v>8</v>
      </c>
      <c r="J18" s="159">
        <f t="shared" si="1"/>
        <v>4</v>
      </c>
      <c r="K18" s="88">
        <v>8</v>
      </c>
      <c r="L18" s="159">
        <f t="shared" si="2"/>
        <v>4</v>
      </c>
      <c r="M18" s="88">
        <v>8</v>
      </c>
      <c r="N18" s="159">
        <f t="shared" si="3"/>
        <v>4</v>
      </c>
      <c r="O18" s="88">
        <v>9</v>
      </c>
      <c r="P18" s="159">
        <f t="shared" si="4"/>
        <v>4.2</v>
      </c>
      <c r="Q18" s="88">
        <v>9</v>
      </c>
      <c r="R18" s="159">
        <f t="shared" si="5"/>
        <v>4.2</v>
      </c>
      <c r="S18" s="88">
        <f t="shared" si="6"/>
        <v>8.8000000000000007</v>
      </c>
    </row>
    <row r="19" spans="1:23" ht="15.75" customHeight="1">
      <c r="A19" s="34">
        <v>6</v>
      </c>
      <c r="B19" s="34">
        <v>6</v>
      </c>
      <c r="C19" s="50" t="s">
        <v>726</v>
      </c>
      <c r="D19" s="45" t="s">
        <v>485</v>
      </c>
      <c r="E19" s="26" t="s">
        <v>354</v>
      </c>
      <c r="F19" s="34" t="s">
        <v>552</v>
      </c>
      <c r="G19" s="88">
        <v>8</v>
      </c>
      <c r="H19" s="159">
        <f t="shared" si="0"/>
        <v>4</v>
      </c>
      <c r="I19" s="88">
        <v>8.5</v>
      </c>
      <c r="J19" s="159">
        <f t="shared" si="1"/>
        <v>4.0999999999999996</v>
      </c>
      <c r="K19" s="88">
        <v>8.5</v>
      </c>
      <c r="L19" s="159">
        <f t="shared" si="2"/>
        <v>4.0999999999999996</v>
      </c>
      <c r="M19" s="88">
        <v>8.5</v>
      </c>
      <c r="N19" s="159">
        <f t="shared" si="3"/>
        <v>4.0999999999999996</v>
      </c>
      <c r="O19" s="88">
        <v>9</v>
      </c>
      <c r="P19" s="159">
        <f t="shared" si="4"/>
        <v>4.2</v>
      </c>
      <c r="Q19" s="88">
        <v>8.5</v>
      </c>
      <c r="R19" s="159">
        <f t="shared" si="5"/>
        <v>4.0999999999999996</v>
      </c>
      <c r="S19" s="88">
        <f t="shared" si="6"/>
        <v>8.5</v>
      </c>
    </row>
    <row r="20" spans="1:23" ht="15.75" customHeight="1">
      <c r="A20" s="34">
        <v>7</v>
      </c>
      <c r="B20" s="34">
        <v>7</v>
      </c>
      <c r="C20" s="50" t="s">
        <v>727</v>
      </c>
      <c r="D20" s="35" t="s">
        <v>259</v>
      </c>
      <c r="E20" s="34" t="s">
        <v>486</v>
      </c>
      <c r="F20" s="34" t="s">
        <v>548</v>
      </c>
      <c r="G20" s="88">
        <v>8</v>
      </c>
      <c r="H20" s="159">
        <f t="shared" si="0"/>
        <v>4</v>
      </c>
      <c r="I20" s="88">
        <v>8.5</v>
      </c>
      <c r="J20" s="159">
        <f t="shared" si="1"/>
        <v>4.0999999999999996</v>
      </c>
      <c r="K20" s="88">
        <v>8.5</v>
      </c>
      <c r="L20" s="159">
        <f t="shared" si="2"/>
        <v>4.0999999999999996</v>
      </c>
      <c r="M20" s="88">
        <v>8.5</v>
      </c>
      <c r="N20" s="159">
        <f t="shared" si="3"/>
        <v>4.0999999999999996</v>
      </c>
      <c r="O20" s="88">
        <v>9</v>
      </c>
      <c r="P20" s="159">
        <f t="shared" si="4"/>
        <v>4.2</v>
      </c>
      <c r="Q20" s="88">
        <v>8.5</v>
      </c>
      <c r="R20" s="159">
        <f t="shared" si="5"/>
        <v>4.0999999999999996</v>
      </c>
      <c r="S20" s="88">
        <f t="shared" si="6"/>
        <v>8.5</v>
      </c>
    </row>
    <row r="21" spans="1:23" ht="15.75" customHeight="1">
      <c r="A21" s="34">
        <v>8</v>
      </c>
      <c r="B21" s="34">
        <v>8</v>
      </c>
      <c r="C21" s="50" t="s">
        <v>728</v>
      </c>
      <c r="D21" s="35" t="s">
        <v>314</v>
      </c>
      <c r="E21" s="34" t="s">
        <v>302</v>
      </c>
      <c r="F21" s="34" t="s">
        <v>551</v>
      </c>
      <c r="G21" s="88">
        <v>8</v>
      </c>
      <c r="H21" s="159">
        <f t="shared" si="0"/>
        <v>4</v>
      </c>
      <c r="I21" s="88">
        <v>8.5</v>
      </c>
      <c r="J21" s="159">
        <f t="shared" si="1"/>
        <v>4.0999999999999996</v>
      </c>
      <c r="K21" s="88">
        <v>8.5</v>
      </c>
      <c r="L21" s="159">
        <f t="shared" si="2"/>
        <v>4.0999999999999996</v>
      </c>
      <c r="M21" s="88">
        <v>8.5</v>
      </c>
      <c r="N21" s="159">
        <f t="shared" si="3"/>
        <v>4.0999999999999996</v>
      </c>
      <c r="O21" s="88">
        <v>9</v>
      </c>
      <c r="P21" s="159">
        <f t="shared" si="4"/>
        <v>4.2</v>
      </c>
      <c r="Q21" s="88">
        <v>8.5</v>
      </c>
      <c r="R21" s="159">
        <f t="shared" si="5"/>
        <v>4.0999999999999996</v>
      </c>
      <c r="S21" s="88">
        <f t="shared" si="6"/>
        <v>8.5</v>
      </c>
    </row>
    <row r="22" spans="1:23" ht="15.75" customHeight="1">
      <c r="A22" s="34">
        <v>9</v>
      </c>
      <c r="B22" s="34">
        <v>9</v>
      </c>
      <c r="C22" s="50" t="s">
        <v>729</v>
      </c>
      <c r="D22" s="35" t="s">
        <v>259</v>
      </c>
      <c r="E22" s="34" t="s">
        <v>487</v>
      </c>
      <c r="F22" s="34" t="s">
        <v>552</v>
      </c>
      <c r="G22" s="88">
        <v>8</v>
      </c>
      <c r="H22" s="159">
        <f t="shared" si="0"/>
        <v>4</v>
      </c>
      <c r="I22" s="88">
        <v>8.5</v>
      </c>
      <c r="J22" s="159">
        <f t="shared" si="1"/>
        <v>4.0999999999999996</v>
      </c>
      <c r="K22" s="88">
        <v>8.5</v>
      </c>
      <c r="L22" s="159">
        <f t="shared" si="2"/>
        <v>4.0999999999999996</v>
      </c>
      <c r="M22" s="88">
        <v>8.5</v>
      </c>
      <c r="N22" s="159">
        <f t="shared" si="3"/>
        <v>4.0999999999999996</v>
      </c>
      <c r="O22" s="88">
        <v>9</v>
      </c>
      <c r="P22" s="159">
        <f t="shared" si="4"/>
        <v>4.2</v>
      </c>
      <c r="Q22" s="88">
        <v>8.5</v>
      </c>
      <c r="R22" s="159">
        <f t="shared" si="5"/>
        <v>4.0999999999999996</v>
      </c>
      <c r="S22" s="88">
        <f t="shared" si="6"/>
        <v>8.5</v>
      </c>
    </row>
    <row r="23" spans="1:23" ht="15.75" customHeight="1">
      <c r="A23" s="34">
        <v>10</v>
      </c>
      <c r="B23" s="34">
        <v>10</v>
      </c>
      <c r="C23" s="50" t="s">
        <v>730</v>
      </c>
      <c r="D23" s="35" t="s">
        <v>359</v>
      </c>
      <c r="E23" s="34" t="s">
        <v>262</v>
      </c>
      <c r="F23" s="34" t="s">
        <v>551</v>
      </c>
      <c r="G23" s="88">
        <v>8</v>
      </c>
      <c r="H23" s="159">
        <f t="shared" si="0"/>
        <v>4</v>
      </c>
      <c r="I23" s="88">
        <v>8.5</v>
      </c>
      <c r="J23" s="159">
        <f t="shared" si="1"/>
        <v>4.0999999999999996</v>
      </c>
      <c r="K23" s="88">
        <v>8.5</v>
      </c>
      <c r="L23" s="159">
        <f t="shared" si="2"/>
        <v>4.0999999999999996</v>
      </c>
      <c r="M23" s="88">
        <v>8.5</v>
      </c>
      <c r="N23" s="159">
        <f t="shared" si="3"/>
        <v>4.0999999999999996</v>
      </c>
      <c r="O23" s="88">
        <v>9</v>
      </c>
      <c r="P23" s="159">
        <f t="shared" si="4"/>
        <v>4.2</v>
      </c>
      <c r="Q23" s="88">
        <v>8.5</v>
      </c>
      <c r="R23" s="159">
        <f t="shared" si="5"/>
        <v>4.0999999999999996</v>
      </c>
      <c r="S23" s="88">
        <f t="shared" si="6"/>
        <v>8.5</v>
      </c>
    </row>
    <row r="24" spans="1:23" ht="15.6">
      <c r="A24" s="34">
        <v>11</v>
      </c>
      <c r="B24" s="34">
        <v>11</v>
      </c>
      <c r="C24" s="50" t="s">
        <v>732</v>
      </c>
      <c r="D24" s="45" t="s">
        <v>307</v>
      </c>
      <c r="E24" s="24" t="s">
        <v>302</v>
      </c>
      <c r="F24" s="35" t="s">
        <v>548</v>
      </c>
      <c r="G24" s="88">
        <v>8.5</v>
      </c>
      <c r="H24" s="159">
        <f t="shared" si="0"/>
        <v>4.0999999999999996</v>
      </c>
      <c r="I24" s="88">
        <v>8.5</v>
      </c>
      <c r="J24" s="159">
        <f t="shared" si="1"/>
        <v>4.0999999999999996</v>
      </c>
      <c r="K24" s="88">
        <v>8</v>
      </c>
      <c r="L24" s="159">
        <f t="shared" si="2"/>
        <v>4</v>
      </c>
      <c r="M24" s="88">
        <v>9</v>
      </c>
      <c r="N24" s="159">
        <f t="shared" si="3"/>
        <v>4.2</v>
      </c>
      <c r="O24" s="88">
        <v>8.5</v>
      </c>
      <c r="P24" s="159">
        <f t="shared" si="4"/>
        <v>4.0999999999999996</v>
      </c>
      <c r="Q24" s="88">
        <v>8.5</v>
      </c>
      <c r="R24" s="159">
        <f t="shared" si="5"/>
        <v>4.0999999999999996</v>
      </c>
      <c r="S24" s="88">
        <f t="shared" si="6"/>
        <v>8.5</v>
      </c>
    </row>
    <row r="25" spans="1:23" ht="15.75" customHeight="1">
      <c r="A25" s="34">
        <v>12</v>
      </c>
      <c r="B25" s="34">
        <v>12</v>
      </c>
      <c r="C25" s="50" t="s">
        <v>731</v>
      </c>
      <c r="D25" s="35" t="s">
        <v>488</v>
      </c>
      <c r="E25" s="35" t="s">
        <v>489</v>
      </c>
      <c r="F25" s="35" t="s">
        <v>551</v>
      </c>
      <c r="G25" s="88">
        <v>8.5</v>
      </c>
      <c r="H25" s="159">
        <f t="shared" si="0"/>
        <v>4.0999999999999996</v>
      </c>
      <c r="I25" s="88">
        <v>8.5</v>
      </c>
      <c r="J25" s="159">
        <f t="shared" si="1"/>
        <v>4.0999999999999996</v>
      </c>
      <c r="K25" s="88">
        <v>8</v>
      </c>
      <c r="L25" s="159">
        <f t="shared" si="2"/>
        <v>4</v>
      </c>
      <c r="M25" s="88">
        <v>9</v>
      </c>
      <c r="N25" s="159">
        <f t="shared" si="3"/>
        <v>4.2</v>
      </c>
      <c r="O25" s="88">
        <v>8.5</v>
      </c>
      <c r="P25" s="159">
        <f t="shared" si="4"/>
        <v>4.0999999999999996</v>
      </c>
      <c r="Q25" s="88">
        <v>8.5</v>
      </c>
      <c r="R25" s="159">
        <f t="shared" si="5"/>
        <v>4.0999999999999996</v>
      </c>
      <c r="S25" s="88">
        <f t="shared" si="6"/>
        <v>8.5</v>
      </c>
    </row>
    <row r="26" spans="1:23" ht="15.75" customHeight="1">
      <c r="A26" s="34">
        <v>13</v>
      </c>
      <c r="B26" s="34">
        <v>13</v>
      </c>
      <c r="C26" s="50" t="s">
        <v>733</v>
      </c>
      <c r="D26" s="35" t="s">
        <v>490</v>
      </c>
      <c r="E26" s="35" t="s">
        <v>387</v>
      </c>
      <c r="F26" s="35" t="s">
        <v>443</v>
      </c>
      <c r="G26" s="88">
        <v>8.5</v>
      </c>
      <c r="H26" s="159">
        <f t="shared" si="0"/>
        <v>4.0999999999999996</v>
      </c>
      <c r="I26" s="88">
        <v>8.5</v>
      </c>
      <c r="J26" s="159">
        <f t="shared" si="1"/>
        <v>4.0999999999999996</v>
      </c>
      <c r="K26" s="88">
        <v>8</v>
      </c>
      <c r="L26" s="159">
        <f t="shared" si="2"/>
        <v>4</v>
      </c>
      <c r="M26" s="88">
        <v>9</v>
      </c>
      <c r="N26" s="159">
        <f t="shared" si="3"/>
        <v>4.2</v>
      </c>
      <c r="O26" s="88">
        <v>8.5</v>
      </c>
      <c r="P26" s="159">
        <f t="shared" si="4"/>
        <v>4.0999999999999996</v>
      </c>
      <c r="Q26" s="88">
        <v>8.5</v>
      </c>
      <c r="R26" s="159">
        <f t="shared" si="5"/>
        <v>4.0999999999999996</v>
      </c>
      <c r="S26" s="88">
        <f t="shared" si="6"/>
        <v>8.5</v>
      </c>
    </row>
    <row r="27" spans="1:23" ht="15.6">
      <c r="A27" s="34">
        <v>14</v>
      </c>
      <c r="B27" s="34">
        <v>14</v>
      </c>
      <c r="C27" s="50" t="s">
        <v>734</v>
      </c>
      <c r="D27" s="35" t="s">
        <v>259</v>
      </c>
      <c r="E27" s="35" t="s">
        <v>491</v>
      </c>
      <c r="F27" s="35" t="s">
        <v>441</v>
      </c>
      <c r="G27" s="88">
        <v>8.5</v>
      </c>
      <c r="H27" s="159">
        <f t="shared" si="0"/>
        <v>4.0999999999999996</v>
      </c>
      <c r="I27" s="88">
        <v>8.5</v>
      </c>
      <c r="J27" s="159">
        <f t="shared" si="1"/>
        <v>4.0999999999999996</v>
      </c>
      <c r="K27" s="88">
        <v>8</v>
      </c>
      <c r="L27" s="159">
        <f t="shared" si="2"/>
        <v>4</v>
      </c>
      <c r="M27" s="88">
        <v>9</v>
      </c>
      <c r="N27" s="159">
        <f t="shared" si="3"/>
        <v>4.2</v>
      </c>
      <c r="O27" s="88">
        <v>8.5</v>
      </c>
      <c r="P27" s="159">
        <f t="shared" si="4"/>
        <v>4.0999999999999996</v>
      </c>
      <c r="Q27" s="88">
        <v>8.5</v>
      </c>
      <c r="R27" s="159">
        <f t="shared" si="5"/>
        <v>4.0999999999999996</v>
      </c>
      <c r="S27" s="88">
        <f t="shared" si="6"/>
        <v>8.5</v>
      </c>
    </row>
    <row r="28" spans="1:23" ht="15.6">
      <c r="A28" s="34">
        <v>15</v>
      </c>
      <c r="B28" s="34">
        <v>15</v>
      </c>
      <c r="C28" s="50" t="s">
        <v>735</v>
      </c>
      <c r="D28" s="34" t="s">
        <v>444</v>
      </c>
      <c r="E28" s="34" t="s">
        <v>343</v>
      </c>
      <c r="F28" s="34" t="s">
        <v>551</v>
      </c>
      <c r="G28" s="88">
        <v>8.5</v>
      </c>
      <c r="H28" s="159">
        <f t="shared" si="0"/>
        <v>4.0999999999999996</v>
      </c>
      <c r="I28" s="88">
        <v>8.5</v>
      </c>
      <c r="J28" s="159">
        <f t="shared" si="1"/>
        <v>4.0999999999999996</v>
      </c>
      <c r="K28" s="88">
        <v>8</v>
      </c>
      <c r="L28" s="159">
        <f t="shared" si="2"/>
        <v>4</v>
      </c>
      <c r="M28" s="88">
        <v>9</v>
      </c>
      <c r="N28" s="159">
        <f t="shared" si="3"/>
        <v>4.2</v>
      </c>
      <c r="O28" s="88">
        <v>8.5</v>
      </c>
      <c r="P28" s="159">
        <f t="shared" si="4"/>
        <v>4.0999999999999996</v>
      </c>
      <c r="Q28" s="88">
        <v>8.5</v>
      </c>
      <c r="R28" s="159">
        <f t="shared" si="5"/>
        <v>4.0999999999999996</v>
      </c>
      <c r="S28" s="88">
        <f t="shared" si="6"/>
        <v>8.5</v>
      </c>
    </row>
    <row r="29" spans="1:23" ht="13.2">
      <c r="C29" s="22"/>
    </row>
    <row r="30" spans="1:23" ht="15.6">
      <c r="A30" s="56"/>
      <c r="B30" s="57"/>
      <c r="C30" s="199" t="s">
        <v>277</v>
      </c>
      <c r="D30" s="200"/>
      <c r="E30" s="200"/>
      <c r="F30" s="200"/>
      <c r="G30" s="200"/>
      <c r="H30" s="56"/>
      <c r="I30" s="56"/>
      <c r="J30" s="56"/>
      <c r="K30" s="56"/>
      <c r="L30" s="56"/>
      <c r="M30" s="56"/>
      <c r="N30" s="56"/>
      <c r="O30" s="1"/>
      <c r="P30" s="1"/>
      <c r="Q30" s="1"/>
      <c r="R30" s="1"/>
      <c r="S30" s="1"/>
      <c r="T30" s="1"/>
      <c r="U30" s="1"/>
      <c r="V30" s="1"/>
      <c r="W30" s="1"/>
    </row>
    <row r="31" spans="1:23" ht="15.6">
      <c r="A31" s="199" t="s">
        <v>278</v>
      </c>
      <c r="B31" s="200"/>
      <c r="C31" s="200"/>
      <c r="D31" s="201" t="s">
        <v>755</v>
      </c>
      <c r="E31" s="201"/>
      <c r="F31" s="201"/>
      <c r="G31" s="56"/>
      <c r="H31" s="56"/>
      <c r="I31" s="201" t="s">
        <v>754</v>
      </c>
      <c r="J31" s="201"/>
      <c r="K31" s="201"/>
      <c r="L31" s="201"/>
      <c r="M31" s="201"/>
      <c r="N31" s="57"/>
      <c r="Q31" s="15"/>
      <c r="R31" s="15"/>
    </row>
    <row r="32" spans="1:23" ht="13.2"/>
    <row r="33" spans="3:3" ht="13.2">
      <c r="C33" s="22"/>
    </row>
    <row r="34" spans="3:3" ht="13.2">
      <c r="C34" s="22"/>
    </row>
    <row r="35" spans="3:3" ht="13.2">
      <c r="C35" s="22"/>
    </row>
    <row r="36" spans="3:3" ht="13.2">
      <c r="C36" s="22"/>
    </row>
    <row r="37" spans="3:3" ht="13.2">
      <c r="C37" s="22"/>
    </row>
    <row r="38" spans="3:3" ht="13.2">
      <c r="C38" s="22"/>
    </row>
    <row r="39" spans="3:3" ht="13.2">
      <c r="C39" s="22"/>
    </row>
    <row r="40" spans="3:3" ht="13.2">
      <c r="C40" s="22"/>
    </row>
    <row r="41" spans="3:3" ht="13.2">
      <c r="C41" s="22"/>
    </row>
    <row r="42" spans="3:3" ht="13.2">
      <c r="C42" s="22"/>
    </row>
    <row r="43" spans="3:3" ht="13.2">
      <c r="C43" s="22"/>
    </row>
    <row r="44" spans="3:3" ht="13.2">
      <c r="C44" s="22"/>
    </row>
    <row r="45" spans="3:3" ht="13.2">
      <c r="C45" s="22"/>
    </row>
    <row r="46" spans="3:3" ht="13.2">
      <c r="C46" s="22"/>
    </row>
    <row r="47" spans="3:3" ht="13.2">
      <c r="C47" s="22"/>
    </row>
    <row r="48" spans="3:3" ht="13.2">
      <c r="C48" s="22"/>
    </row>
    <row r="49" spans="3:3" ht="13.2">
      <c r="C49" s="22"/>
    </row>
    <row r="50" spans="3:3" ht="13.2">
      <c r="C50" s="22"/>
    </row>
    <row r="51" spans="3:3" ht="13.2">
      <c r="C51" s="22"/>
    </row>
    <row r="52" spans="3:3" ht="13.2">
      <c r="C52" s="22"/>
    </row>
    <row r="53" spans="3:3" ht="13.2">
      <c r="C53" s="22"/>
    </row>
    <row r="54" spans="3:3" ht="13.2">
      <c r="C54" s="22"/>
    </row>
    <row r="55" spans="3:3" ht="13.2">
      <c r="C55" s="22"/>
    </row>
    <row r="56" spans="3:3" ht="13.2">
      <c r="C56" s="22"/>
    </row>
    <row r="57" spans="3:3" ht="13.2">
      <c r="C57" s="22"/>
    </row>
    <row r="58" spans="3:3" ht="13.2">
      <c r="C58" s="22"/>
    </row>
    <row r="59" spans="3:3" ht="13.2">
      <c r="C59" s="22"/>
    </row>
    <row r="60" spans="3:3" ht="13.2">
      <c r="C60" s="22"/>
    </row>
    <row r="61" spans="3:3" ht="13.2">
      <c r="C61" s="22"/>
    </row>
    <row r="62" spans="3:3" ht="13.2">
      <c r="C62" s="22"/>
    </row>
    <row r="63" spans="3:3" ht="13.2">
      <c r="C63" s="22"/>
    </row>
    <row r="64" spans="3:3" ht="13.2">
      <c r="C64" s="22"/>
    </row>
    <row r="65" spans="3:3" ht="13.2">
      <c r="C65" s="22"/>
    </row>
    <row r="66" spans="3:3" ht="13.2">
      <c r="C66" s="22"/>
    </row>
    <row r="67" spans="3:3" ht="13.2">
      <c r="C67" s="22"/>
    </row>
    <row r="68" spans="3:3" ht="13.2">
      <c r="C68" s="22"/>
    </row>
    <row r="69" spans="3:3" ht="13.2">
      <c r="C69" s="22"/>
    </row>
    <row r="70" spans="3:3" ht="13.2">
      <c r="C70" s="22"/>
    </row>
    <row r="71" spans="3:3" ht="13.2">
      <c r="C71" s="22"/>
    </row>
    <row r="72" spans="3:3" ht="13.2">
      <c r="C72" s="22"/>
    </row>
    <row r="73" spans="3:3" ht="13.2">
      <c r="C73" s="22"/>
    </row>
    <row r="74" spans="3:3" ht="13.2">
      <c r="C74" s="22"/>
    </row>
    <row r="75" spans="3:3" ht="13.2">
      <c r="C75" s="22"/>
    </row>
    <row r="76" spans="3:3" ht="13.2">
      <c r="C76" s="22"/>
    </row>
    <row r="77" spans="3:3" ht="13.2">
      <c r="C77" s="22"/>
    </row>
    <row r="78" spans="3:3" ht="13.2">
      <c r="C78" s="22"/>
    </row>
    <row r="79" spans="3:3" ht="13.2">
      <c r="C79" s="22"/>
    </row>
    <row r="80" spans="3:3" ht="13.2">
      <c r="C80" s="22"/>
    </row>
    <row r="81" spans="3:3" ht="13.2">
      <c r="C81" s="22"/>
    </row>
    <row r="82" spans="3:3" ht="13.2">
      <c r="C82" s="22"/>
    </row>
    <row r="83" spans="3:3" ht="13.2">
      <c r="C83" s="22"/>
    </row>
    <row r="84" spans="3:3" ht="13.2">
      <c r="C84" s="22"/>
    </row>
    <row r="85" spans="3:3" ht="13.2">
      <c r="C85" s="22"/>
    </row>
    <row r="86" spans="3:3" ht="13.2">
      <c r="C86" s="22"/>
    </row>
    <row r="87" spans="3:3" ht="13.2">
      <c r="C87" s="22"/>
    </row>
    <row r="88" spans="3:3" ht="13.2">
      <c r="C88" s="22"/>
    </row>
    <row r="89" spans="3:3" ht="13.2">
      <c r="C89" s="22"/>
    </row>
    <row r="90" spans="3:3" ht="13.2">
      <c r="C90" s="22"/>
    </row>
    <row r="91" spans="3:3" ht="13.2">
      <c r="C91" s="22"/>
    </row>
    <row r="92" spans="3:3" ht="13.2">
      <c r="C92" s="22"/>
    </row>
    <row r="93" spans="3:3" ht="13.2">
      <c r="C93" s="22"/>
    </row>
    <row r="94" spans="3:3" ht="13.2">
      <c r="C94" s="22"/>
    </row>
    <row r="95" spans="3:3" ht="13.2">
      <c r="C95" s="22"/>
    </row>
    <row r="96" spans="3:3" ht="13.2">
      <c r="C96" s="22"/>
    </row>
    <row r="97" spans="3:3" ht="13.2">
      <c r="C97" s="22"/>
    </row>
    <row r="98" spans="3:3" ht="13.2">
      <c r="C98" s="22"/>
    </row>
    <row r="99" spans="3:3" ht="13.2">
      <c r="C99" s="22"/>
    </row>
    <row r="100" spans="3:3" ht="13.2">
      <c r="C100" s="22"/>
    </row>
    <row r="101" spans="3:3" ht="13.2">
      <c r="C101" s="22"/>
    </row>
    <row r="102" spans="3:3" ht="13.2">
      <c r="C102" s="22"/>
    </row>
    <row r="103" spans="3:3" ht="13.2">
      <c r="C103" s="22"/>
    </row>
    <row r="104" spans="3:3" ht="13.2">
      <c r="C104" s="22"/>
    </row>
    <row r="105" spans="3:3" ht="13.2">
      <c r="C105" s="22"/>
    </row>
    <row r="106" spans="3:3" ht="13.2">
      <c r="C106" s="22"/>
    </row>
    <row r="107" spans="3:3" ht="13.2">
      <c r="C107" s="22"/>
    </row>
    <row r="108" spans="3:3" ht="13.2">
      <c r="C108" s="22"/>
    </row>
    <row r="109" spans="3:3" ht="13.2">
      <c r="C109" s="22"/>
    </row>
    <row r="110" spans="3:3" ht="13.2">
      <c r="C110" s="22"/>
    </row>
    <row r="111" spans="3:3" ht="13.2">
      <c r="C111" s="22"/>
    </row>
    <row r="112" spans="3:3" ht="13.2">
      <c r="C112" s="22"/>
    </row>
    <row r="113" spans="3:3" ht="13.2">
      <c r="C113" s="22"/>
    </row>
    <row r="114" spans="3:3" ht="13.2">
      <c r="C114" s="22"/>
    </row>
    <row r="115" spans="3:3" ht="13.2">
      <c r="C115" s="22"/>
    </row>
    <row r="116" spans="3:3" ht="13.2">
      <c r="C116" s="22"/>
    </row>
    <row r="117" spans="3:3" ht="13.2">
      <c r="C117" s="22"/>
    </row>
    <row r="118" spans="3:3" ht="13.2">
      <c r="C118" s="22"/>
    </row>
    <row r="119" spans="3:3" ht="13.2">
      <c r="C119" s="22"/>
    </row>
    <row r="120" spans="3:3" ht="13.2">
      <c r="C120" s="22"/>
    </row>
    <row r="121" spans="3:3" ht="13.2">
      <c r="C121" s="22"/>
    </row>
    <row r="122" spans="3:3" ht="13.2">
      <c r="C122" s="22"/>
    </row>
    <row r="123" spans="3:3" ht="13.2">
      <c r="C123" s="22"/>
    </row>
    <row r="124" spans="3:3" ht="13.2">
      <c r="C124" s="22"/>
    </row>
    <row r="125" spans="3:3" ht="13.2">
      <c r="C125" s="22"/>
    </row>
    <row r="126" spans="3:3" ht="13.2">
      <c r="C126" s="22"/>
    </row>
    <row r="127" spans="3:3" ht="13.2">
      <c r="C127" s="22"/>
    </row>
    <row r="128" spans="3:3" ht="13.2">
      <c r="C128" s="22"/>
    </row>
    <row r="129" spans="3:3" ht="13.2">
      <c r="C129" s="22"/>
    </row>
    <row r="130" spans="3:3" ht="13.2">
      <c r="C130" s="22"/>
    </row>
    <row r="131" spans="3:3" ht="13.2">
      <c r="C131" s="22"/>
    </row>
    <row r="132" spans="3:3" ht="13.2">
      <c r="C132" s="22"/>
    </row>
    <row r="133" spans="3:3" ht="13.2">
      <c r="C133" s="22"/>
    </row>
    <row r="134" spans="3:3" ht="13.2">
      <c r="C134" s="22"/>
    </row>
    <row r="135" spans="3:3" ht="13.2">
      <c r="C135" s="22"/>
    </row>
    <row r="136" spans="3:3" ht="13.2">
      <c r="C136" s="22"/>
    </row>
    <row r="137" spans="3:3" ht="13.2">
      <c r="C137" s="22"/>
    </row>
    <row r="138" spans="3:3" ht="13.2">
      <c r="C138" s="22"/>
    </row>
    <row r="139" spans="3:3" ht="13.2">
      <c r="C139" s="22"/>
    </row>
    <row r="140" spans="3:3" ht="13.2">
      <c r="C140" s="22"/>
    </row>
    <row r="141" spans="3:3" ht="13.2">
      <c r="C141" s="22"/>
    </row>
    <row r="142" spans="3:3" ht="13.2">
      <c r="C142" s="22"/>
    </row>
    <row r="143" spans="3:3" ht="13.2">
      <c r="C143" s="22"/>
    </row>
    <row r="144" spans="3:3" ht="13.2">
      <c r="C144" s="22"/>
    </row>
    <row r="145" spans="3:3" ht="13.2">
      <c r="C145" s="22"/>
    </row>
    <row r="146" spans="3:3" ht="13.2">
      <c r="C146" s="22"/>
    </row>
    <row r="147" spans="3:3" ht="13.2">
      <c r="C147" s="22"/>
    </row>
    <row r="148" spans="3:3" ht="13.2">
      <c r="C148" s="22"/>
    </row>
    <row r="149" spans="3:3" ht="13.2">
      <c r="C149" s="22"/>
    </row>
    <row r="150" spans="3:3" ht="13.2">
      <c r="C150" s="22"/>
    </row>
    <row r="151" spans="3:3" ht="13.2">
      <c r="C151" s="22"/>
    </row>
    <row r="152" spans="3:3" ht="13.2">
      <c r="C152" s="22"/>
    </row>
    <row r="153" spans="3:3" ht="13.2">
      <c r="C153" s="22"/>
    </row>
    <row r="154" spans="3:3" ht="13.2">
      <c r="C154" s="22"/>
    </row>
    <row r="155" spans="3:3" ht="13.2">
      <c r="C155" s="22"/>
    </row>
    <row r="156" spans="3:3" ht="13.2">
      <c r="C156" s="22"/>
    </row>
    <row r="157" spans="3:3" ht="13.2">
      <c r="C157" s="22"/>
    </row>
    <row r="158" spans="3:3" ht="13.2">
      <c r="C158" s="22"/>
    </row>
    <row r="159" spans="3:3" ht="13.2">
      <c r="C159" s="22"/>
    </row>
    <row r="160" spans="3:3" ht="13.2">
      <c r="C160" s="22"/>
    </row>
    <row r="161" spans="3:3" ht="13.2">
      <c r="C161" s="22"/>
    </row>
    <row r="162" spans="3:3" ht="13.2">
      <c r="C162" s="22"/>
    </row>
    <row r="163" spans="3:3" ht="13.2">
      <c r="C163" s="22"/>
    </row>
    <row r="164" spans="3:3" ht="13.2">
      <c r="C164" s="22"/>
    </row>
    <row r="165" spans="3:3" ht="13.2">
      <c r="C165" s="22"/>
    </row>
    <row r="166" spans="3:3" ht="13.2">
      <c r="C166" s="22"/>
    </row>
    <row r="167" spans="3:3" ht="13.2">
      <c r="C167" s="22"/>
    </row>
    <row r="168" spans="3:3" ht="13.2">
      <c r="C168" s="22"/>
    </row>
    <row r="169" spans="3:3" ht="13.2">
      <c r="C169" s="22"/>
    </row>
    <row r="170" spans="3:3" ht="13.2">
      <c r="C170" s="22"/>
    </row>
    <row r="171" spans="3:3" ht="13.2">
      <c r="C171" s="22"/>
    </row>
    <row r="172" spans="3:3" ht="13.2">
      <c r="C172" s="22"/>
    </row>
    <row r="173" spans="3:3" ht="13.2">
      <c r="C173" s="22"/>
    </row>
    <row r="174" spans="3:3" ht="13.2">
      <c r="C174" s="22"/>
    </row>
    <row r="175" spans="3:3" ht="13.2">
      <c r="C175" s="22"/>
    </row>
    <row r="176" spans="3:3" ht="13.2">
      <c r="C176" s="22"/>
    </row>
    <row r="177" spans="3:3" ht="13.2">
      <c r="C177" s="22"/>
    </row>
    <row r="178" spans="3:3" ht="13.2">
      <c r="C178" s="22"/>
    </row>
    <row r="179" spans="3:3" ht="13.2">
      <c r="C179" s="22"/>
    </row>
    <row r="180" spans="3:3" ht="13.2">
      <c r="C180" s="22"/>
    </row>
    <row r="181" spans="3:3" ht="13.2">
      <c r="C181" s="22"/>
    </row>
    <row r="182" spans="3:3" ht="13.2">
      <c r="C182" s="22"/>
    </row>
    <row r="183" spans="3:3" ht="13.2">
      <c r="C183" s="22"/>
    </row>
    <row r="184" spans="3:3" ht="13.2">
      <c r="C184" s="22"/>
    </row>
    <row r="185" spans="3:3" ht="13.2">
      <c r="C185" s="22"/>
    </row>
    <row r="186" spans="3:3" ht="13.2">
      <c r="C186" s="22"/>
    </row>
    <row r="187" spans="3:3" ht="13.2">
      <c r="C187" s="22"/>
    </row>
    <row r="188" spans="3:3" ht="13.2">
      <c r="C188" s="22"/>
    </row>
    <row r="189" spans="3:3" ht="13.2">
      <c r="C189" s="22"/>
    </row>
    <row r="190" spans="3:3" ht="13.2">
      <c r="C190" s="22"/>
    </row>
    <row r="191" spans="3:3" ht="13.2">
      <c r="C191" s="22"/>
    </row>
    <row r="192" spans="3:3" ht="13.2">
      <c r="C192" s="22"/>
    </row>
    <row r="193" spans="3:3" ht="13.2">
      <c r="C193" s="22"/>
    </row>
    <row r="194" spans="3:3" ht="13.2">
      <c r="C194" s="22"/>
    </row>
    <row r="195" spans="3:3" ht="13.2">
      <c r="C195" s="22"/>
    </row>
    <row r="196" spans="3:3" ht="13.2">
      <c r="C196" s="22"/>
    </row>
    <row r="197" spans="3:3" ht="13.2">
      <c r="C197" s="22"/>
    </row>
    <row r="198" spans="3:3" ht="13.2">
      <c r="C198" s="22"/>
    </row>
    <row r="199" spans="3:3" ht="13.2">
      <c r="C199" s="22"/>
    </row>
    <row r="200" spans="3:3" ht="13.2">
      <c r="C200" s="22"/>
    </row>
    <row r="201" spans="3:3" ht="13.2">
      <c r="C201" s="22"/>
    </row>
    <row r="202" spans="3:3" ht="13.2">
      <c r="C202" s="22"/>
    </row>
    <row r="203" spans="3:3" ht="13.2">
      <c r="C203" s="22"/>
    </row>
    <row r="204" spans="3:3" ht="13.2">
      <c r="C204" s="22"/>
    </row>
    <row r="205" spans="3:3" ht="13.2">
      <c r="C205" s="22"/>
    </row>
    <row r="206" spans="3:3" ht="13.2">
      <c r="C206" s="22"/>
    </row>
    <row r="207" spans="3:3" ht="13.2">
      <c r="C207" s="22"/>
    </row>
    <row r="208" spans="3:3" ht="13.2">
      <c r="C208" s="22"/>
    </row>
    <row r="209" spans="3:3" ht="13.2">
      <c r="C209" s="22"/>
    </row>
    <row r="210" spans="3:3" ht="13.2">
      <c r="C210" s="22"/>
    </row>
    <row r="211" spans="3:3" ht="13.2">
      <c r="C211" s="22"/>
    </row>
    <row r="212" spans="3:3" ht="13.2">
      <c r="C212" s="22"/>
    </row>
    <row r="213" spans="3:3" ht="13.2">
      <c r="C213" s="22"/>
    </row>
    <row r="214" spans="3:3" ht="13.2">
      <c r="C214" s="22"/>
    </row>
    <row r="215" spans="3:3" ht="13.2">
      <c r="C215" s="22"/>
    </row>
    <row r="216" spans="3:3" ht="13.2">
      <c r="C216" s="22"/>
    </row>
    <row r="217" spans="3:3" ht="13.2">
      <c r="C217" s="22"/>
    </row>
    <row r="218" spans="3:3" ht="13.2">
      <c r="C218" s="22"/>
    </row>
    <row r="219" spans="3:3" ht="13.2">
      <c r="C219" s="22"/>
    </row>
    <row r="220" spans="3:3" ht="13.2">
      <c r="C220" s="22"/>
    </row>
    <row r="221" spans="3:3" ht="13.2">
      <c r="C221" s="22"/>
    </row>
    <row r="222" spans="3:3" ht="13.2">
      <c r="C222" s="22"/>
    </row>
    <row r="223" spans="3:3" ht="13.2">
      <c r="C223" s="22"/>
    </row>
    <row r="224" spans="3:3" ht="13.2">
      <c r="C224" s="22"/>
    </row>
    <row r="225" spans="3:3" ht="13.2">
      <c r="C225" s="22"/>
    </row>
    <row r="226" spans="3:3" ht="13.2">
      <c r="C226" s="22"/>
    </row>
    <row r="227" spans="3:3" ht="13.2">
      <c r="C227" s="22"/>
    </row>
    <row r="228" spans="3:3" ht="13.2">
      <c r="C228" s="22"/>
    </row>
    <row r="229" spans="3:3" ht="13.2">
      <c r="C229" s="22"/>
    </row>
    <row r="230" spans="3:3" ht="13.2">
      <c r="C230" s="22"/>
    </row>
    <row r="231" spans="3:3" ht="13.2">
      <c r="C231" s="22"/>
    </row>
    <row r="232" spans="3:3" ht="13.2">
      <c r="C232" s="22"/>
    </row>
    <row r="233" spans="3:3" ht="13.2">
      <c r="C233" s="22"/>
    </row>
    <row r="234" spans="3:3" ht="13.2">
      <c r="C234" s="22"/>
    </row>
    <row r="235" spans="3:3" ht="13.2">
      <c r="C235" s="22"/>
    </row>
    <row r="236" spans="3:3" ht="13.2">
      <c r="C236" s="22"/>
    </row>
    <row r="237" spans="3:3" ht="13.2">
      <c r="C237" s="22"/>
    </row>
    <row r="238" spans="3:3" ht="13.2">
      <c r="C238" s="22"/>
    </row>
    <row r="239" spans="3:3" ht="13.2">
      <c r="C239" s="22"/>
    </row>
    <row r="240" spans="3:3" ht="13.2">
      <c r="C240" s="22"/>
    </row>
    <row r="241" spans="3:3" ht="13.2">
      <c r="C241" s="22"/>
    </row>
    <row r="242" spans="3:3" ht="13.2">
      <c r="C242" s="22"/>
    </row>
    <row r="243" spans="3:3" ht="13.2">
      <c r="C243" s="22"/>
    </row>
    <row r="244" spans="3:3" ht="13.2">
      <c r="C244" s="22"/>
    </row>
    <row r="245" spans="3:3" ht="13.2">
      <c r="C245" s="22"/>
    </row>
    <row r="246" spans="3:3" ht="13.2">
      <c r="C246" s="22"/>
    </row>
    <row r="247" spans="3:3" ht="13.2">
      <c r="C247" s="22"/>
    </row>
    <row r="248" spans="3:3" ht="13.2">
      <c r="C248" s="22"/>
    </row>
    <row r="249" spans="3:3" ht="13.2">
      <c r="C249" s="22"/>
    </row>
    <row r="250" spans="3:3" ht="13.2">
      <c r="C250" s="22"/>
    </row>
    <row r="251" spans="3:3" ht="13.2">
      <c r="C251" s="22"/>
    </row>
    <row r="252" spans="3:3" ht="13.2">
      <c r="C252" s="22"/>
    </row>
    <row r="253" spans="3:3" ht="13.2">
      <c r="C253" s="22"/>
    </row>
    <row r="254" spans="3:3" ht="13.2">
      <c r="C254" s="22"/>
    </row>
    <row r="255" spans="3:3" ht="13.2">
      <c r="C255" s="22"/>
    </row>
    <row r="256" spans="3:3" ht="13.2">
      <c r="C256" s="22"/>
    </row>
    <row r="257" spans="3:3" ht="13.2">
      <c r="C257" s="22"/>
    </row>
    <row r="258" spans="3:3" ht="13.2">
      <c r="C258" s="22"/>
    </row>
    <row r="259" spans="3:3" ht="13.2">
      <c r="C259" s="22"/>
    </row>
    <row r="260" spans="3:3" ht="13.2">
      <c r="C260" s="22"/>
    </row>
    <row r="261" spans="3:3" ht="13.2">
      <c r="C261" s="22"/>
    </row>
    <row r="262" spans="3:3" ht="13.2">
      <c r="C262" s="22"/>
    </row>
    <row r="263" spans="3:3" ht="13.2">
      <c r="C263" s="22"/>
    </row>
    <row r="264" spans="3:3" ht="13.2">
      <c r="C264" s="22"/>
    </row>
    <row r="265" spans="3:3" ht="13.2">
      <c r="C265" s="22"/>
    </row>
    <row r="266" spans="3:3" ht="13.2">
      <c r="C266" s="22"/>
    </row>
    <row r="267" spans="3:3" ht="13.2">
      <c r="C267" s="22"/>
    </row>
    <row r="268" spans="3:3" ht="13.2">
      <c r="C268" s="22"/>
    </row>
    <row r="269" spans="3:3" ht="13.2">
      <c r="C269" s="22"/>
    </row>
    <row r="270" spans="3:3" ht="13.2">
      <c r="C270" s="22"/>
    </row>
    <row r="271" spans="3:3" ht="13.2">
      <c r="C271" s="22"/>
    </row>
    <row r="272" spans="3:3" ht="13.2">
      <c r="C272" s="22"/>
    </row>
    <row r="273" spans="3:3" ht="13.2">
      <c r="C273" s="22"/>
    </row>
    <row r="274" spans="3:3" ht="13.2">
      <c r="C274" s="22"/>
    </row>
    <row r="275" spans="3:3" ht="13.2">
      <c r="C275" s="22"/>
    </row>
    <row r="276" spans="3:3" ht="13.2">
      <c r="C276" s="22"/>
    </row>
    <row r="277" spans="3:3" ht="13.2">
      <c r="C277" s="22"/>
    </row>
    <row r="278" spans="3:3" ht="13.2">
      <c r="C278" s="22"/>
    </row>
    <row r="279" spans="3:3" ht="13.2">
      <c r="C279" s="22"/>
    </row>
    <row r="280" spans="3:3" ht="13.2">
      <c r="C280" s="22"/>
    </row>
    <row r="281" spans="3:3" ht="13.2">
      <c r="C281" s="22"/>
    </row>
    <row r="282" spans="3:3" ht="13.2">
      <c r="C282" s="22"/>
    </row>
    <row r="283" spans="3:3" ht="13.2">
      <c r="C283" s="22"/>
    </row>
    <row r="284" spans="3:3" ht="13.2">
      <c r="C284" s="22"/>
    </row>
    <row r="285" spans="3:3" ht="13.2">
      <c r="C285" s="22"/>
    </row>
    <row r="286" spans="3:3" ht="13.2">
      <c r="C286" s="22"/>
    </row>
    <row r="287" spans="3:3" ht="13.2">
      <c r="C287" s="22"/>
    </row>
    <row r="288" spans="3:3" ht="13.2">
      <c r="C288" s="22"/>
    </row>
    <row r="289" spans="3:3" ht="13.2">
      <c r="C289" s="22"/>
    </row>
    <row r="290" spans="3:3" ht="13.2">
      <c r="C290" s="22"/>
    </row>
    <row r="291" spans="3:3" ht="13.2">
      <c r="C291" s="22"/>
    </row>
    <row r="292" spans="3:3" ht="13.2">
      <c r="C292" s="22"/>
    </row>
    <row r="293" spans="3:3" ht="13.2">
      <c r="C293" s="22"/>
    </row>
    <row r="294" spans="3:3" ht="13.2">
      <c r="C294" s="22"/>
    </row>
    <row r="295" spans="3:3" ht="13.2">
      <c r="C295" s="22"/>
    </row>
    <row r="296" spans="3:3" ht="13.2">
      <c r="C296" s="22"/>
    </row>
    <row r="297" spans="3:3" ht="13.2">
      <c r="C297" s="22"/>
    </row>
    <row r="298" spans="3:3" ht="13.2">
      <c r="C298" s="22"/>
    </row>
    <row r="299" spans="3:3" ht="13.2">
      <c r="C299" s="22"/>
    </row>
    <row r="300" spans="3:3" ht="13.2">
      <c r="C300" s="22"/>
    </row>
    <row r="301" spans="3:3" ht="13.2">
      <c r="C301" s="22"/>
    </row>
    <row r="302" spans="3:3" ht="13.2">
      <c r="C302" s="22"/>
    </row>
    <row r="303" spans="3:3" ht="13.2">
      <c r="C303" s="22"/>
    </row>
    <row r="304" spans="3:3" ht="13.2">
      <c r="C304" s="22"/>
    </row>
    <row r="305" spans="3:3" ht="13.2">
      <c r="C305" s="22"/>
    </row>
    <row r="306" spans="3:3" ht="13.2">
      <c r="C306" s="22"/>
    </row>
    <row r="307" spans="3:3" ht="13.2">
      <c r="C307" s="22"/>
    </row>
    <row r="308" spans="3:3" ht="13.2">
      <c r="C308" s="22"/>
    </row>
    <row r="309" spans="3:3" ht="13.2">
      <c r="C309" s="22"/>
    </row>
    <row r="310" spans="3:3" ht="13.2">
      <c r="C310" s="22"/>
    </row>
    <row r="311" spans="3:3" ht="13.2">
      <c r="C311" s="22"/>
    </row>
    <row r="312" spans="3:3" ht="13.2">
      <c r="C312" s="22"/>
    </row>
    <row r="313" spans="3:3" ht="13.2">
      <c r="C313" s="22"/>
    </row>
    <row r="314" spans="3:3" ht="13.2">
      <c r="C314" s="22"/>
    </row>
    <row r="315" spans="3:3" ht="13.2">
      <c r="C315" s="22"/>
    </row>
    <row r="316" spans="3:3" ht="13.2">
      <c r="C316" s="22"/>
    </row>
    <row r="317" spans="3:3" ht="13.2">
      <c r="C317" s="22"/>
    </row>
    <row r="318" spans="3:3" ht="13.2">
      <c r="C318" s="22"/>
    </row>
    <row r="319" spans="3:3" ht="13.2">
      <c r="C319" s="22"/>
    </row>
    <row r="320" spans="3:3" ht="13.2">
      <c r="C320" s="22"/>
    </row>
    <row r="321" spans="3:3" ht="13.2">
      <c r="C321" s="22"/>
    </row>
    <row r="322" spans="3:3" ht="13.2">
      <c r="C322" s="22"/>
    </row>
    <row r="323" spans="3:3" ht="13.2">
      <c r="C323" s="22"/>
    </row>
    <row r="324" spans="3:3" ht="13.2">
      <c r="C324" s="22"/>
    </row>
    <row r="325" spans="3:3" ht="13.2">
      <c r="C325" s="22"/>
    </row>
    <row r="326" spans="3:3" ht="13.2">
      <c r="C326" s="22"/>
    </row>
    <row r="327" spans="3:3" ht="13.2">
      <c r="C327" s="22"/>
    </row>
    <row r="328" spans="3:3" ht="13.2">
      <c r="C328" s="22"/>
    </row>
    <row r="329" spans="3:3" ht="13.2">
      <c r="C329" s="22"/>
    </row>
    <row r="330" spans="3:3" ht="13.2">
      <c r="C330" s="22"/>
    </row>
    <row r="331" spans="3:3" ht="13.2">
      <c r="C331" s="22"/>
    </row>
    <row r="332" spans="3:3" ht="13.2">
      <c r="C332" s="22"/>
    </row>
    <row r="333" spans="3:3" ht="13.2">
      <c r="C333" s="22"/>
    </row>
    <row r="334" spans="3:3" ht="13.2">
      <c r="C334" s="22"/>
    </row>
    <row r="335" spans="3:3" ht="13.2">
      <c r="C335" s="22"/>
    </row>
    <row r="336" spans="3:3" ht="13.2">
      <c r="C336" s="22"/>
    </row>
    <row r="337" spans="3:3" ht="13.2">
      <c r="C337" s="22"/>
    </row>
    <row r="338" spans="3:3" ht="13.2">
      <c r="C338" s="22"/>
    </row>
    <row r="339" spans="3:3" ht="13.2">
      <c r="C339" s="22"/>
    </row>
    <row r="340" spans="3:3" ht="13.2">
      <c r="C340" s="22"/>
    </row>
    <row r="341" spans="3:3" ht="13.2">
      <c r="C341" s="22"/>
    </row>
    <row r="342" spans="3:3" ht="13.2">
      <c r="C342" s="22"/>
    </row>
    <row r="343" spans="3:3" ht="13.2">
      <c r="C343" s="22"/>
    </row>
    <row r="344" spans="3:3" ht="13.2">
      <c r="C344" s="22"/>
    </row>
    <row r="345" spans="3:3" ht="13.2">
      <c r="C345" s="22"/>
    </row>
    <row r="346" spans="3:3" ht="13.2">
      <c r="C346" s="22"/>
    </row>
    <row r="347" spans="3:3" ht="13.2">
      <c r="C347" s="22"/>
    </row>
    <row r="348" spans="3:3" ht="13.2">
      <c r="C348" s="22"/>
    </row>
    <row r="349" spans="3:3" ht="13.2">
      <c r="C349" s="22"/>
    </row>
    <row r="350" spans="3:3" ht="13.2">
      <c r="C350" s="22"/>
    </row>
    <row r="351" spans="3:3" ht="13.2">
      <c r="C351" s="22"/>
    </row>
    <row r="352" spans="3:3" ht="13.2">
      <c r="C352" s="22"/>
    </row>
    <row r="353" spans="3:3" ht="13.2">
      <c r="C353" s="22"/>
    </row>
    <row r="354" spans="3:3" ht="13.2">
      <c r="C354" s="22"/>
    </row>
    <row r="355" spans="3:3" ht="13.2">
      <c r="C355" s="22"/>
    </row>
    <row r="356" spans="3:3" ht="13.2">
      <c r="C356" s="22"/>
    </row>
    <row r="357" spans="3:3" ht="13.2">
      <c r="C357" s="22"/>
    </row>
    <row r="358" spans="3:3" ht="13.2">
      <c r="C358" s="22"/>
    </row>
    <row r="359" spans="3:3" ht="13.2">
      <c r="C359" s="22"/>
    </row>
    <row r="360" spans="3:3" ht="13.2">
      <c r="C360" s="22"/>
    </row>
    <row r="361" spans="3:3" ht="13.2">
      <c r="C361" s="22"/>
    </row>
    <row r="362" spans="3:3" ht="13.2">
      <c r="C362" s="22"/>
    </row>
    <row r="363" spans="3:3" ht="13.2">
      <c r="C363" s="22"/>
    </row>
    <row r="364" spans="3:3" ht="13.2">
      <c r="C364" s="22"/>
    </row>
    <row r="365" spans="3:3" ht="13.2">
      <c r="C365" s="22"/>
    </row>
    <row r="366" spans="3:3" ht="13.2">
      <c r="C366" s="22"/>
    </row>
    <row r="367" spans="3:3" ht="13.2">
      <c r="C367" s="22"/>
    </row>
    <row r="368" spans="3:3" ht="13.2">
      <c r="C368" s="22"/>
    </row>
    <row r="369" spans="3:3" ht="13.2">
      <c r="C369" s="22"/>
    </row>
    <row r="370" spans="3:3" ht="13.2">
      <c r="C370" s="22"/>
    </row>
    <row r="371" spans="3:3" ht="13.2">
      <c r="C371" s="22"/>
    </row>
    <row r="372" spans="3:3" ht="13.2">
      <c r="C372" s="22"/>
    </row>
    <row r="373" spans="3:3" ht="13.2">
      <c r="C373" s="22"/>
    </row>
    <row r="374" spans="3:3" ht="13.2">
      <c r="C374" s="22"/>
    </row>
    <row r="375" spans="3:3" ht="13.2">
      <c r="C375" s="22"/>
    </row>
    <row r="376" spans="3:3" ht="13.2">
      <c r="C376" s="22"/>
    </row>
    <row r="377" spans="3:3" ht="13.2">
      <c r="C377" s="22"/>
    </row>
    <row r="378" spans="3:3" ht="13.2">
      <c r="C378" s="22"/>
    </row>
    <row r="379" spans="3:3" ht="13.2">
      <c r="C379" s="22"/>
    </row>
    <row r="380" spans="3:3" ht="13.2">
      <c r="C380" s="22"/>
    </row>
    <row r="381" spans="3:3" ht="13.2">
      <c r="C381" s="22"/>
    </row>
    <row r="382" spans="3:3" ht="13.2">
      <c r="C382" s="22"/>
    </row>
    <row r="383" spans="3:3" ht="13.2">
      <c r="C383" s="22"/>
    </row>
    <row r="384" spans="3:3" ht="13.2">
      <c r="C384" s="22"/>
    </row>
    <row r="385" spans="3:3" ht="13.2">
      <c r="C385" s="22"/>
    </row>
    <row r="386" spans="3:3" ht="13.2">
      <c r="C386" s="22"/>
    </row>
    <row r="387" spans="3:3" ht="13.2">
      <c r="C387" s="22"/>
    </row>
    <row r="388" spans="3:3" ht="13.2">
      <c r="C388" s="22"/>
    </row>
    <row r="389" spans="3:3" ht="13.2">
      <c r="C389" s="22"/>
    </row>
    <row r="390" spans="3:3" ht="13.2">
      <c r="C390" s="22"/>
    </row>
    <row r="391" spans="3:3" ht="13.2">
      <c r="C391" s="22"/>
    </row>
    <row r="392" spans="3:3" ht="13.2">
      <c r="C392" s="22"/>
    </row>
    <row r="393" spans="3:3" ht="13.2">
      <c r="C393" s="22"/>
    </row>
    <row r="394" spans="3:3" ht="13.2">
      <c r="C394" s="22"/>
    </row>
    <row r="395" spans="3:3" ht="13.2">
      <c r="C395" s="22"/>
    </row>
    <row r="396" spans="3:3" ht="13.2">
      <c r="C396" s="22"/>
    </row>
    <row r="397" spans="3:3" ht="13.2">
      <c r="C397" s="22"/>
    </row>
    <row r="398" spans="3:3" ht="13.2">
      <c r="C398" s="22"/>
    </row>
    <row r="399" spans="3:3" ht="13.2">
      <c r="C399" s="22"/>
    </row>
    <row r="400" spans="3:3" ht="13.2">
      <c r="C400" s="22"/>
    </row>
    <row r="401" spans="3:3" ht="13.2">
      <c r="C401" s="22"/>
    </row>
    <row r="402" spans="3:3" ht="13.2">
      <c r="C402" s="22"/>
    </row>
    <row r="403" spans="3:3" ht="13.2">
      <c r="C403" s="22"/>
    </row>
    <row r="404" spans="3:3" ht="13.2">
      <c r="C404" s="22"/>
    </row>
    <row r="405" spans="3:3" ht="13.2">
      <c r="C405" s="22"/>
    </row>
    <row r="406" spans="3:3" ht="13.2">
      <c r="C406" s="22"/>
    </row>
    <row r="407" spans="3:3" ht="13.2">
      <c r="C407" s="22"/>
    </row>
    <row r="408" spans="3:3" ht="13.2">
      <c r="C408" s="22"/>
    </row>
    <row r="409" spans="3:3" ht="13.2">
      <c r="C409" s="22"/>
    </row>
    <row r="410" spans="3:3" ht="13.2">
      <c r="C410" s="22"/>
    </row>
    <row r="411" spans="3:3" ht="13.2">
      <c r="C411" s="22"/>
    </row>
    <row r="412" spans="3:3" ht="13.2">
      <c r="C412" s="22"/>
    </row>
    <row r="413" spans="3:3" ht="13.2">
      <c r="C413" s="22"/>
    </row>
    <row r="414" spans="3:3" ht="13.2">
      <c r="C414" s="22"/>
    </row>
    <row r="415" spans="3:3" ht="13.2">
      <c r="C415" s="22"/>
    </row>
    <row r="416" spans="3:3" ht="13.2">
      <c r="C416" s="22"/>
    </row>
    <row r="417" spans="3:3" ht="13.2">
      <c r="C417" s="22"/>
    </row>
    <row r="418" spans="3:3" ht="13.2">
      <c r="C418" s="22"/>
    </row>
    <row r="419" spans="3:3" ht="13.2">
      <c r="C419" s="22"/>
    </row>
    <row r="420" spans="3:3" ht="13.2">
      <c r="C420" s="22"/>
    </row>
    <row r="421" spans="3:3" ht="13.2">
      <c r="C421" s="22"/>
    </row>
    <row r="422" spans="3:3" ht="13.2">
      <c r="C422" s="22"/>
    </row>
    <row r="423" spans="3:3" ht="13.2">
      <c r="C423" s="22"/>
    </row>
    <row r="424" spans="3:3" ht="13.2">
      <c r="C424" s="22"/>
    </row>
    <row r="425" spans="3:3" ht="13.2">
      <c r="C425" s="22"/>
    </row>
    <row r="426" spans="3:3" ht="13.2">
      <c r="C426" s="22"/>
    </row>
    <row r="427" spans="3:3" ht="13.2">
      <c r="C427" s="22"/>
    </row>
    <row r="428" spans="3:3" ht="13.2">
      <c r="C428" s="22"/>
    </row>
    <row r="429" spans="3:3" ht="13.2">
      <c r="C429" s="22"/>
    </row>
    <row r="430" spans="3:3" ht="13.2">
      <c r="C430" s="22"/>
    </row>
    <row r="431" spans="3:3" ht="13.2">
      <c r="C431" s="22"/>
    </row>
    <row r="432" spans="3:3" ht="13.2">
      <c r="C432" s="22"/>
    </row>
    <row r="433" spans="3:3" ht="13.2">
      <c r="C433" s="22"/>
    </row>
    <row r="434" spans="3:3" ht="13.2">
      <c r="C434" s="22"/>
    </row>
    <row r="435" spans="3:3" ht="13.2">
      <c r="C435" s="22"/>
    </row>
    <row r="436" spans="3:3" ht="13.2">
      <c r="C436" s="22"/>
    </row>
    <row r="437" spans="3:3" ht="13.2">
      <c r="C437" s="22"/>
    </row>
    <row r="438" spans="3:3" ht="13.2">
      <c r="C438" s="22"/>
    </row>
    <row r="439" spans="3:3" ht="13.2">
      <c r="C439" s="22"/>
    </row>
    <row r="440" spans="3:3" ht="13.2">
      <c r="C440" s="22"/>
    </row>
    <row r="441" spans="3:3" ht="13.2">
      <c r="C441" s="22"/>
    </row>
    <row r="442" spans="3:3" ht="13.2">
      <c r="C442" s="22"/>
    </row>
    <row r="443" spans="3:3" ht="13.2">
      <c r="C443" s="22"/>
    </row>
    <row r="444" spans="3:3" ht="13.2">
      <c r="C444" s="22"/>
    </row>
    <row r="445" spans="3:3" ht="13.2">
      <c r="C445" s="22"/>
    </row>
    <row r="446" spans="3:3" ht="13.2">
      <c r="C446" s="22"/>
    </row>
    <row r="447" spans="3:3" ht="13.2">
      <c r="C447" s="22"/>
    </row>
    <row r="448" spans="3:3" ht="13.2">
      <c r="C448" s="22"/>
    </row>
    <row r="449" spans="3:3" ht="13.2">
      <c r="C449" s="22"/>
    </row>
    <row r="450" spans="3:3" ht="13.2">
      <c r="C450" s="22"/>
    </row>
    <row r="451" spans="3:3" ht="13.2">
      <c r="C451" s="22"/>
    </row>
    <row r="452" spans="3:3" ht="13.2">
      <c r="C452" s="22"/>
    </row>
    <row r="453" spans="3:3" ht="13.2">
      <c r="C453" s="22"/>
    </row>
    <row r="454" spans="3:3" ht="13.2">
      <c r="C454" s="22"/>
    </row>
    <row r="455" spans="3:3" ht="13.2">
      <c r="C455" s="22"/>
    </row>
    <row r="456" spans="3:3" ht="13.2">
      <c r="C456" s="22"/>
    </row>
    <row r="457" spans="3:3" ht="13.2">
      <c r="C457" s="22"/>
    </row>
    <row r="458" spans="3:3" ht="13.2">
      <c r="C458" s="22"/>
    </row>
    <row r="459" spans="3:3" ht="13.2">
      <c r="C459" s="22"/>
    </row>
    <row r="460" spans="3:3" ht="13.2">
      <c r="C460" s="22"/>
    </row>
    <row r="461" spans="3:3" ht="13.2">
      <c r="C461" s="22"/>
    </row>
    <row r="462" spans="3:3" ht="13.2">
      <c r="C462" s="22"/>
    </row>
    <row r="463" spans="3:3" ht="13.2">
      <c r="C463" s="22"/>
    </row>
    <row r="464" spans="3:3" ht="13.2">
      <c r="C464" s="22"/>
    </row>
    <row r="465" spans="3:3" ht="13.2">
      <c r="C465" s="22"/>
    </row>
    <row r="466" spans="3:3" ht="13.2">
      <c r="C466" s="22"/>
    </row>
    <row r="467" spans="3:3" ht="13.2">
      <c r="C467" s="22"/>
    </row>
    <row r="468" spans="3:3" ht="13.2">
      <c r="C468" s="22"/>
    </row>
    <row r="469" spans="3:3" ht="13.2">
      <c r="C469" s="22"/>
    </row>
    <row r="470" spans="3:3" ht="13.2">
      <c r="C470" s="22"/>
    </row>
    <row r="471" spans="3:3" ht="13.2">
      <c r="C471" s="22"/>
    </row>
    <row r="472" spans="3:3" ht="13.2">
      <c r="C472" s="22"/>
    </row>
    <row r="473" spans="3:3" ht="13.2">
      <c r="C473" s="22"/>
    </row>
    <row r="474" spans="3:3" ht="13.2">
      <c r="C474" s="22"/>
    </row>
    <row r="475" spans="3:3" ht="13.2">
      <c r="C475" s="22"/>
    </row>
    <row r="476" spans="3:3" ht="13.2">
      <c r="C476" s="22"/>
    </row>
    <row r="477" spans="3:3" ht="13.2">
      <c r="C477" s="22"/>
    </row>
    <row r="478" spans="3:3" ht="13.2">
      <c r="C478" s="22"/>
    </row>
    <row r="479" spans="3:3" ht="13.2">
      <c r="C479" s="22"/>
    </row>
    <row r="480" spans="3:3" ht="13.2">
      <c r="C480" s="22"/>
    </row>
    <row r="481" spans="3:3" ht="13.2">
      <c r="C481" s="22"/>
    </row>
    <row r="482" spans="3:3" ht="13.2">
      <c r="C482" s="22"/>
    </row>
    <row r="483" spans="3:3" ht="13.2">
      <c r="C483" s="22"/>
    </row>
    <row r="484" spans="3:3" ht="13.2">
      <c r="C484" s="22"/>
    </row>
    <row r="485" spans="3:3" ht="13.2">
      <c r="C485" s="22"/>
    </row>
    <row r="486" spans="3:3" ht="13.2">
      <c r="C486" s="22"/>
    </row>
    <row r="487" spans="3:3" ht="13.2">
      <c r="C487" s="22"/>
    </row>
    <row r="488" spans="3:3" ht="13.2">
      <c r="C488" s="22"/>
    </row>
    <row r="489" spans="3:3" ht="13.2">
      <c r="C489" s="22"/>
    </row>
    <row r="490" spans="3:3" ht="13.2">
      <c r="C490" s="22"/>
    </row>
    <row r="491" spans="3:3" ht="13.2">
      <c r="C491" s="22"/>
    </row>
    <row r="492" spans="3:3" ht="13.2">
      <c r="C492" s="22"/>
    </row>
    <row r="493" spans="3:3" ht="13.2">
      <c r="C493" s="22"/>
    </row>
    <row r="494" spans="3:3" ht="13.2">
      <c r="C494" s="22"/>
    </row>
    <row r="495" spans="3:3" ht="13.2">
      <c r="C495" s="22"/>
    </row>
    <row r="496" spans="3:3" ht="13.2">
      <c r="C496" s="22"/>
    </row>
    <row r="497" spans="3:3" ht="13.2">
      <c r="C497" s="22"/>
    </row>
    <row r="498" spans="3:3" ht="13.2">
      <c r="C498" s="22"/>
    </row>
    <row r="499" spans="3:3" ht="13.2">
      <c r="C499" s="22"/>
    </row>
    <row r="500" spans="3:3" ht="13.2">
      <c r="C500" s="22"/>
    </row>
    <row r="501" spans="3:3" ht="13.2">
      <c r="C501" s="22"/>
    </row>
    <row r="502" spans="3:3" ht="13.2">
      <c r="C502" s="22"/>
    </row>
    <row r="503" spans="3:3" ht="13.2">
      <c r="C503" s="22"/>
    </row>
    <row r="504" spans="3:3" ht="13.2">
      <c r="C504" s="22"/>
    </row>
    <row r="505" spans="3:3" ht="13.2">
      <c r="C505" s="22"/>
    </row>
    <row r="506" spans="3:3" ht="13.2">
      <c r="C506" s="22"/>
    </row>
    <row r="507" spans="3:3" ht="13.2">
      <c r="C507" s="22"/>
    </row>
    <row r="508" spans="3:3" ht="13.2">
      <c r="C508" s="22"/>
    </row>
    <row r="509" spans="3:3" ht="13.2">
      <c r="C509" s="22"/>
    </row>
    <row r="510" spans="3:3" ht="13.2">
      <c r="C510" s="22"/>
    </row>
    <row r="511" spans="3:3" ht="13.2">
      <c r="C511" s="22"/>
    </row>
    <row r="512" spans="3:3" ht="13.2">
      <c r="C512" s="22"/>
    </row>
    <row r="513" spans="3:3" ht="13.2">
      <c r="C513" s="22"/>
    </row>
    <row r="514" spans="3:3" ht="13.2">
      <c r="C514" s="22"/>
    </row>
    <row r="515" spans="3:3" ht="13.2">
      <c r="C515" s="22"/>
    </row>
    <row r="516" spans="3:3" ht="13.2">
      <c r="C516" s="22"/>
    </row>
    <row r="517" spans="3:3" ht="13.2">
      <c r="C517" s="22"/>
    </row>
    <row r="518" spans="3:3" ht="13.2">
      <c r="C518" s="22"/>
    </row>
    <row r="519" spans="3:3" ht="13.2">
      <c r="C519" s="22"/>
    </row>
    <row r="520" spans="3:3" ht="13.2">
      <c r="C520" s="22"/>
    </row>
    <row r="521" spans="3:3" ht="13.2">
      <c r="C521" s="22"/>
    </row>
    <row r="522" spans="3:3" ht="13.2">
      <c r="C522" s="22"/>
    </row>
    <row r="523" spans="3:3" ht="13.2">
      <c r="C523" s="22"/>
    </row>
    <row r="524" spans="3:3" ht="13.2">
      <c r="C524" s="22"/>
    </row>
    <row r="525" spans="3:3" ht="13.2">
      <c r="C525" s="22"/>
    </row>
    <row r="526" spans="3:3" ht="13.2">
      <c r="C526" s="22"/>
    </row>
    <row r="527" spans="3:3" ht="13.2">
      <c r="C527" s="22"/>
    </row>
    <row r="528" spans="3:3" ht="13.2">
      <c r="C528" s="22"/>
    </row>
    <row r="529" spans="3:3" ht="13.2">
      <c r="C529" s="22"/>
    </row>
    <row r="530" spans="3:3" ht="13.2">
      <c r="C530" s="22"/>
    </row>
    <row r="531" spans="3:3" ht="13.2">
      <c r="C531" s="22"/>
    </row>
    <row r="532" spans="3:3" ht="13.2">
      <c r="C532" s="22"/>
    </row>
    <row r="533" spans="3:3" ht="13.2">
      <c r="C533" s="22"/>
    </row>
    <row r="534" spans="3:3" ht="13.2">
      <c r="C534" s="22"/>
    </row>
    <row r="535" spans="3:3" ht="13.2">
      <c r="C535" s="22"/>
    </row>
    <row r="536" spans="3:3" ht="13.2">
      <c r="C536" s="22"/>
    </row>
    <row r="537" spans="3:3" ht="13.2">
      <c r="C537" s="22"/>
    </row>
    <row r="538" spans="3:3" ht="13.2">
      <c r="C538" s="22"/>
    </row>
    <row r="539" spans="3:3" ht="13.2">
      <c r="C539" s="22"/>
    </row>
    <row r="540" spans="3:3" ht="13.2">
      <c r="C540" s="22"/>
    </row>
    <row r="541" spans="3:3" ht="13.2">
      <c r="C541" s="22"/>
    </row>
    <row r="542" spans="3:3" ht="13.2">
      <c r="C542" s="22"/>
    </row>
    <row r="543" spans="3:3" ht="13.2">
      <c r="C543" s="22"/>
    </row>
    <row r="544" spans="3:3" ht="13.2">
      <c r="C544" s="22"/>
    </row>
    <row r="545" spans="3:3" ht="13.2">
      <c r="C545" s="22"/>
    </row>
    <row r="546" spans="3:3" ht="13.2">
      <c r="C546" s="22"/>
    </row>
    <row r="547" spans="3:3" ht="13.2">
      <c r="C547" s="22"/>
    </row>
    <row r="548" spans="3:3" ht="13.2">
      <c r="C548" s="22"/>
    </row>
    <row r="549" spans="3:3" ht="13.2">
      <c r="C549" s="22"/>
    </row>
    <row r="550" spans="3:3" ht="13.2">
      <c r="C550" s="22"/>
    </row>
    <row r="551" spans="3:3" ht="13.2">
      <c r="C551" s="22"/>
    </row>
    <row r="552" spans="3:3" ht="13.2">
      <c r="C552" s="22"/>
    </row>
    <row r="553" spans="3:3" ht="13.2">
      <c r="C553" s="22"/>
    </row>
    <row r="554" spans="3:3" ht="13.2">
      <c r="C554" s="22"/>
    </row>
    <row r="555" spans="3:3" ht="13.2">
      <c r="C555" s="22"/>
    </row>
    <row r="556" spans="3:3" ht="13.2">
      <c r="C556" s="22"/>
    </row>
    <row r="557" spans="3:3" ht="13.2">
      <c r="C557" s="22"/>
    </row>
    <row r="558" spans="3:3" ht="13.2">
      <c r="C558" s="22"/>
    </row>
    <row r="559" spans="3:3" ht="13.2">
      <c r="C559" s="22"/>
    </row>
    <row r="560" spans="3:3" ht="13.2">
      <c r="C560" s="22"/>
    </row>
    <row r="561" spans="3:3" ht="13.2">
      <c r="C561" s="22"/>
    </row>
    <row r="562" spans="3:3" ht="13.2">
      <c r="C562" s="22"/>
    </row>
    <row r="563" spans="3:3" ht="13.2">
      <c r="C563" s="22"/>
    </row>
    <row r="564" spans="3:3" ht="13.2">
      <c r="C564" s="22"/>
    </row>
    <row r="565" spans="3:3" ht="13.2">
      <c r="C565" s="22"/>
    </row>
    <row r="566" spans="3:3" ht="13.2">
      <c r="C566" s="22"/>
    </row>
    <row r="567" spans="3:3" ht="13.2">
      <c r="C567" s="22"/>
    </row>
    <row r="568" spans="3:3" ht="13.2">
      <c r="C568" s="22"/>
    </row>
    <row r="569" spans="3:3" ht="13.2">
      <c r="C569" s="22"/>
    </row>
    <row r="570" spans="3:3" ht="13.2">
      <c r="C570" s="22"/>
    </row>
    <row r="571" spans="3:3" ht="13.2">
      <c r="C571" s="22"/>
    </row>
    <row r="572" spans="3:3" ht="13.2">
      <c r="C572" s="22"/>
    </row>
    <row r="573" spans="3:3" ht="13.2">
      <c r="C573" s="22"/>
    </row>
    <row r="574" spans="3:3" ht="13.2">
      <c r="C574" s="22"/>
    </row>
    <row r="575" spans="3:3" ht="13.2">
      <c r="C575" s="22"/>
    </row>
    <row r="576" spans="3:3" ht="13.2">
      <c r="C576" s="22"/>
    </row>
    <row r="577" spans="3:3" ht="13.2">
      <c r="C577" s="22"/>
    </row>
    <row r="578" spans="3:3" ht="13.2">
      <c r="C578" s="22"/>
    </row>
    <row r="579" spans="3:3" ht="13.2">
      <c r="C579" s="22"/>
    </row>
    <row r="580" spans="3:3" ht="13.2">
      <c r="C580" s="22"/>
    </row>
    <row r="581" spans="3:3" ht="13.2">
      <c r="C581" s="22"/>
    </row>
    <row r="582" spans="3:3" ht="13.2">
      <c r="C582" s="22"/>
    </row>
    <row r="583" spans="3:3" ht="13.2">
      <c r="C583" s="22"/>
    </row>
    <row r="584" spans="3:3" ht="13.2">
      <c r="C584" s="22"/>
    </row>
    <row r="585" spans="3:3" ht="13.2">
      <c r="C585" s="22"/>
    </row>
    <row r="586" spans="3:3" ht="13.2">
      <c r="C586" s="22"/>
    </row>
    <row r="587" spans="3:3" ht="13.2">
      <c r="C587" s="22"/>
    </row>
    <row r="588" spans="3:3" ht="13.2">
      <c r="C588" s="22"/>
    </row>
    <row r="589" spans="3:3" ht="13.2">
      <c r="C589" s="22"/>
    </row>
    <row r="590" spans="3:3" ht="13.2">
      <c r="C590" s="22"/>
    </row>
    <row r="591" spans="3:3" ht="13.2">
      <c r="C591" s="22"/>
    </row>
    <row r="592" spans="3:3" ht="13.2">
      <c r="C592" s="22"/>
    </row>
    <row r="593" spans="3:3" ht="13.2">
      <c r="C593" s="22"/>
    </row>
    <row r="594" spans="3:3" ht="13.2">
      <c r="C594" s="22"/>
    </row>
    <row r="595" spans="3:3" ht="13.2">
      <c r="C595" s="22"/>
    </row>
    <row r="596" spans="3:3" ht="13.2">
      <c r="C596" s="22"/>
    </row>
    <row r="597" spans="3:3" ht="13.2">
      <c r="C597" s="22"/>
    </row>
    <row r="598" spans="3:3" ht="13.2">
      <c r="C598" s="22"/>
    </row>
    <row r="599" spans="3:3" ht="13.2">
      <c r="C599" s="22"/>
    </row>
    <row r="600" spans="3:3" ht="13.2">
      <c r="C600" s="22"/>
    </row>
    <row r="601" spans="3:3" ht="13.2">
      <c r="C601" s="22"/>
    </row>
    <row r="602" spans="3:3" ht="13.2">
      <c r="C602" s="22"/>
    </row>
    <row r="603" spans="3:3" ht="13.2">
      <c r="C603" s="22"/>
    </row>
    <row r="604" spans="3:3" ht="13.2">
      <c r="C604" s="22"/>
    </row>
    <row r="605" spans="3:3" ht="13.2">
      <c r="C605" s="22"/>
    </row>
    <row r="606" spans="3:3" ht="13.2">
      <c r="C606" s="22"/>
    </row>
    <row r="607" spans="3:3" ht="13.2">
      <c r="C607" s="22"/>
    </row>
    <row r="608" spans="3:3" ht="13.2">
      <c r="C608" s="22"/>
    </row>
    <row r="609" spans="3:3" ht="13.2">
      <c r="C609" s="22"/>
    </row>
    <row r="610" spans="3:3" ht="13.2">
      <c r="C610" s="22"/>
    </row>
    <row r="611" spans="3:3" ht="13.2">
      <c r="C611" s="22"/>
    </row>
    <row r="612" spans="3:3" ht="13.2">
      <c r="C612" s="22"/>
    </row>
    <row r="613" spans="3:3" ht="13.2">
      <c r="C613" s="22"/>
    </row>
    <row r="614" spans="3:3" ht="13.2">
      <c r="C614" s="22"/>
    </row>
    <row r="615" spans="3:3" ht="13.2">
      <c r="C615" s="22"/>
    </row>
    <row r="616" spans="3:3" ht="13.2">
      <c r="C616" s="22"/>
    </row>
    <row r="617" spans="3:3" ht="13.2">
      <c r="C617" s="22"/>
    </row>
    <row r="618" spans="3:3" ht="13.2">
      <c r="C618" s="22"/>
    </row>
    <row r="619" spans="3:3" ht="13.2">
      <c r="C619" s="22"/>
    </row>
    <row r="620" spans="3:3" ht="13.2">
      <c r="C620" s="22"/>
    </row>
    <row r="621" spans="3:3" ht="13.2">
      <c r="C621" s="22"/>
    </row>
    <row r="622" spans="3:3" ht="13.2">
      <c r="C622" s="22"/>
    </row>
    <row r="623" spans="3:3" ht="13.2">
      <c r="C623" s="22"/>
    </row>
    <row r="624" spans="3:3" ht="13.2">
      <c r="C624" s="22"/>
    </row>
    <row r="625" spans="3:3" ht="13.2">
      <c r="C625" s="22"/>
    </row>
    <row r="626" spans="3:3" ht="13.2">
      <c r="C626" s="22"/>
    </row>
    <row r="627" spans="3:3" ht="13.2">
      <c r="C627" s="22"/>
    </row>
    <row r="628" spans="3:3" ht="13.2">
      <c r="C628" s="22"/>
    </row>
    <row r="629" spans="3:3" ht="13.2">
      <c r="C629" s="22"/>
    </row>
    <row r="630" spans="3:3" ht="13.2">
      <c r="C630" s="22"/>
    </row>
    <row r="631" spans="3:3" ht="13.2">
      <c r="C631" s="22"/>
    </row>
    <row r="632" spans="3:3" ht="13.2">
      <c r="C632" s="22"/>
    </row>
    <row r="633" spans="3:3" ht="13.2">
      <c r="C633" s="22"/>
    </row>
    <row r="634" spans="3:3" ht="13.2">
      <c r="C634" s="22"/>
    </row>
    <row r="635" spans="3:3" ht="13.2">
      <c r="C635" s="22"/>
    </row>
    <row r="636" spans="3:3" ht="13.2">
      <c r="C636" s="22"/>
    </row>
    <row r="637" spans="3:3" ht="13.2">
      <c r="C637" s="22"/>
    </row>
    <row r="638" spans="3:3" ht="13.2">
      <c r="C638" s="22"/>
    </row>
    <row r="639" spans="3:3" ht="13.2">
      <c r="C639" s="22"/>
    </row>
    <row r="640" spans="3:3" ht="13.2">
      <c r="C640" s="22"/>
    </row>
    <row r="641" spans="3:3" ht="13.2">
      <c r="C641" s="22"/>
    </row>
    <row r="642" spans="3:3" ht="13.2">
      <c r="C642" s="22"/>
    </row>
    <row r="643" spans="3:3" ht="13.2">
      <c r="C643" s="22"/>
    </row>
    <row r="644" spans="3:3" ht="13.2">
      <c r="C644" s="22"/>
    </row>
    <row r="645" spans="3:3" ht="13.2">
      <c r="C645" s="22"/>
    </row>
    <row r="646" spans="3:3" ht="13.2">
      <c r="C646" s="22"/>
    </row>
    <row r="647" spans="3:3" ht="13.2">
      <c r="C647" s="22"/>
    </row>
    <row r="648" spans="3:3" ht="13.2">
      <c r="C648" s="22"/>
    </row>
    <row r="649" spans="3:3" ht="13.2">
      <c r="C649" s="22"/>
    </row>
    <row r="650" spans="3:3" ht="13.2">
      <c r="C650" s="22"/>
    </row>
    <row r="651" spans="3:3" ht="13.2">
      <c r="C651" s="22"/>
    </row>
    <row r="652" spans="3:3" ht="13.2">
      <c r="C652" s="22"/>
    </row>
    <row r="653" spans="3:3" ht="13.2">
      <c r="C653" s="22"/>
    </row>
    <row r="654" spans="3:3" ht="13.2">
      <c r="C654" s="22"/>
    </row>
    <row r="655" spans="3:3" ht="13.2">
      <c r="C655" s="22"/>
    </row>
    <row r="656" spans="3:3" ht="13.2">
      <c r="C656" s="22"/>
    </row>
    <row r="657" spans="3:3" ht="13.2">
      <c r="C657" s="22"/>
    </row>
    <row r="658" spans="3:3" ht="13.2">
      <c r="C658" s="22"/>
    </row>
    <row r="659" spans="3:3" ht="13.2">
      <c r="C659" s="22"/>
    </row>
    <row r="660" spans="3:3" ht="13.2">
      <c r="C660" s="22"/>
    </row>
    <row r="661" spans="3:3" ht="13.2">
      <c r="C661" s="22"/>
    </row>
    <row r="662" spans="3:3" ht="13.2">
      <c r="C662" s="22"/>
    </row>
    <row r="663" spans="3:3" ht="13.2">
      <c r="C663" s="22"/>
    </row>
    <row r="664" spans="3:3" ht="13.2">
      <c r="C664" s="22"/>
    </row>
    <row r="665" spans="3:3" ht="13.2">
      <c r="C665" s="22"/>
    </row>
    <row r="666" spans="3:3" ht="13.2">
      <c r="C666" s="22"/>
    </row>
    <row r="667" spans="3:3" ht="13.2">
      <c r="C667" s="22"/>
    </row>
    <row r="668" spans="3:3" ht="13.2">
      <c r="C668" s="22"/>
    </row>
    <row r="669" spans="3:3" ht="13.2">
      <c r="C669" s="22"/>
    </row>
    <row r="670" spans="3:3" ht="13.2">
      <c r="C670" s="22"/>
    </row>
    <row r="671" spans="3:3" ht="13.2">
      <c r="C671" s="22"/>
    </row>
    <row r="672" spans="3:3" ht="13.2">
      <c r="C672" s="22"/>
    </row>
    <row r="673" spans="3:3" ht="13.2">
      <c r="C673" s="22"/>
    </row>
    <row r="674" spans="3:3" ht="13.2">
      <c r="C674" s="22"/>
    </row>
    <row r="675" spans="3:3" ht="13.2">
      <c r="C675" s="22"/>
    </row>
    <row r="676" spans="3:3" ht="13.2">
      <c r="C676" s="22"/>
    </row>
    <row r="677" spans="3:3" ht="13.2">
      <c r="C677" s="22"/>
    </row>
    <row r="678" spans="3:3" ht="13.2">
      <c r="C678" s="22"/>
    </row>
    <row r="679" spans="3:3" ht="13.2">
      <c r="C679" s="22"/>
    </row>
    <row r="680" spans="3:3" ht="13.2">
      <c r="C680" s="22"/>
    </row>
    <row r="681" spans="3:3" ht="13.2">
      <c r="C681" s="22"/>
    </row>
    <row r="682" spans="3:3" ht="13.2">
      <c r="C682" s="22"/>
    </row>
    <row r="683" spans="3:3" ht="13.2">
      <c r="C683" s="22"/>
    </row>
    <row r="684" spans="3:3" ht="13.2">
      <c r="C684" s="22"/>
    </row>
    <row r="685" spans="3:3" ht="13.2">
      <c r="C685" s="22"/>
    </row>
    <row r="686" spans="3:3" ht="13.2">
      <c r="C686" s="22"/>
    </row>
    <row r="687" spans="3:3" ht="13.2">
      <c r="C687" s="22"/>
    </row>
    <row r="688" spans="3:3" ht="13.2">
      <c r="C688" s="22"/>
    </row>
    <row r="689" spans="3:3" ht="13.2">
      <c r="C689" s="22"/>
    </row>
    <row r="690" spans="3:3" ht="13.2">
      <c r="C690" s="22"/>
    </row>
    <row r="691" spans="3:3" ht="13.2">
      <c r="C691" s="22"/>
    </row>
    <row r="692" spans="3:3" ht="13.2">
      <c r="C692" s="22"/>
    </row>
    <row r="693" spans="3:3" ht="13.2">
      <c r="C693" s="22"/>
    </row>
    <row r="694" spans="3:3" ht="13.2">
      <c r="C694" s="22"/>
    </row>
    <row r="695" spans="3:3" ht="13.2">
      <c r="C695" s="22"/>
    </row>
    <row r="696" spans="3:3" ht="13.2">
      <c r="C696" s="22"/>
    </row>
    <row r="697" spans="3:3" ht="13.2">
      <c r="C697" s="22"/>
    </row>
    <row r="698" spans="3:3" ht="13.2">
      <c r="C698" s="22"/>
    </row>
    <row r="699" spans="3:3" ht="13.2">
      <c r="C699" s="22"/>
    </row>
    <row r="700" spans="3:3" ht="13.2">
      <c r="C700" s="22"/>
    </row>
    <row r="701" spans="3:3" ht="13.2">
      <c r="C701" s="22"/>
    </row>
    <row r="702" spans="3:3" ht="13.2">
      <c r="C702" s="22"/>
    </row>
    <row r="703" spans="3:3" ht="13.2">
      <c r="C703" s="22"/>
    </row>
    <row r="704" spans="3:3" ht="13.2">
      <c r="C704" s="22"/>
    </row>
    <row r="705" spans="3:3" ht="13.2">
      <c r="C705" s="22"/>
    </row>
    <row r="706" spans="3:3" ht="13.2">
      <c r="C706" s="22"/>
    </row>
    <row r="707" spans="3:3" ht="13.2">
      <c r="C707" s="22"/>
    </row>
    <row r="708" spans="3:3" ht="13.2">
      <c r="C708" s="22"/>
    </row>
    <row r="709" spans="3:3" ht="13.2">
      <c r="C709" s="22"/>
    </row>
    <row r="710" spans="3:3" ht="13.2">
      <c r="C710" s="22"/>
    </row>
    <row r="711" spans="3:3" ht="13.2">
      <c r="C711" s="22"/>
    </row>
    <row r="712" spans="3:3" ht="13.2">
      <c r="C712" s="22"/>
    </row>
    <row r="713" spans="3:3" ht="13.2">
      <c r="C713" s="22"/>
    </row>
    <row r="714" spans="3:3" ht="13.2">
      <c r="C714" s="22"/>
    </row>
    <row r="715" spans="3:3" ht="13.2">
      <c r="C715" s="22"/>
    </row>
    <row r="716" spans="3:3" ht="13.2">
      <c r="C716" s="22"/>
    </row>
    <row r="717" spans="3:3" ht="13.2">
      <c r="C717" s="22"/>
    </row>
    <row r="718" spans="3:3" ht="13.2">
      <c r="C718" s="22"/>
    </row>
    <row r="719" spans="3:3" ht="13.2">
      <c r="C719" s="22"/>
    </row>
    <row r="720" spans="3:3" ht="13.2">
      <c r="C720" s="22"/>
    </row>
    <row r="721" spans="3:3" ht="13.2">
      <c r="C721" s="22"/>
    </row>
    <row r="722" spans="3:3" ht="13.2">
      <c r="C722" s="22"/>
    </row>
    <row r="723" spans="3:3" ht="13.2">
      <c r="C723" s="22"/>
    </row>
    <row r="724" spans="3:3" ht="13.2">
      <c r="C724" s="22"/>
    </row>
    <row r="725" spans="3:3" ht="13.2">
      <c r="C725" s="22"/>
    </row>
    <row r="726" spans="3:3" ht="13.2">
      <c r="C726" s="22"/>
    </row>
    <row r="727" spans="3:3" ht="13.2">
      <c r="C727" s="22"/>
    </row>
    <row r="728" spans="3:3" ht="13.2">
      <c r="C728" s="22"/>
    </row>
    <row r="729" spans="3:3" ht="13.2">
      <c r="C729" s="22"/>
    </row>
    <row r="730" spans="3:3" ht="13.2">
      <c r="C730" s="22"/>
    </row>
    <row r="731" spans="3:3" ht="13.2">
      <c r="C731" s="22"/>
    </row>
    <row r="732" spans="3:3" ht="13.2">
      <c r="C732" s="22"/>
    </row>
    <row r="733" spans="3:3" ht="13.2">
      <c r="C733" s="22"/>
    </row>
    <row r="734" spans="3:3" ht="13.2">
      <c r="C734" s="22"/>
    </row>
    <row r="735" spans="3:3" ht="13.2">
      <c r="C735" s="22"/>
    </row>
    <row r="736" spans="3:3" ht="13.2">
      <c r="C736" s="22"/>
    </row>
    <row r="737" spans="3:3" ht="13.2">
      <c r="C737" s="22"/>
    </row>
    <row r="738" spans="3:3" ht="13.2">
      <c r="C738" s="22"/>
    </row>
    <row r="739" spans="3:3" ht="13.2">
      <c r="C739" s="22"/>
    </row>
    <row r="740" spans="3:3" ht="13.2">
      <c r="C740" s="22"/>
    </row>
    <row r="741" spans="3:3" ht="13.2">
      <c r="C741" s="22"/>
    </row>
    <row r="742" spans="3:3" ht="13.2">
      <c r="C742" s="22"/>
    </row>
    <row r="743" spans="3:3" ht="13.2">
      <c r="C743" s="22"/>
    </row>
    <row r="744" spans="3:3" ht="13.2">
      <c r="C744" s="22"/>
    </row>
    <row r="745" spans="3:3" ht="13.2">
      <c r="C745" s="22"/>
    </row>
    <row r="746" spans="3:3" ht="13.2">
      <c r="C746" s="22"/>
    </row>
    <row r="747" spans="3:3" ht="13.2">
      <c r="C747" s="22"/>
    </row>
    <row r="748" spans="3:3" ht="13.2">
      <c r="C748" s="22"/>
    </row>
    <row r="749" spans="3:3" ht="13.2">
      <c r="C749" s="22"/>
    </row>
    <row r="750" spans="3:3" ht="13.2">
      <c r="C750" s="22"/>
    </row>
    <row r="751" spans="3:3" ht="13.2">
      <c r="C751" s="22"/>
    </row>
    <row r="752" spans="3:3" ht="13.2">
      <c r="C752" s="22"/>
    </row>
    <row r="753" spans="3:3" ht="13.2">
      <c r="C753" s="22"/>
    </row>
    <row r="754" spans="3:3" ht="13.2">
      <c r="C754" s="22"/>
    </row>
    <row r="755" spans="3:3" ht="13.2">
      <c r="C755" s="22"/>
    </row>
    <row r="756" spans="3:3" ht="13.2">
      <c r="C756" s="22"/>
    </row>
    <row r="757" spans="3:3" ht="13.2">
      <c r="C757" s="22"/>
    </row>
    <row r="758" spans="3:3" ht="13.2">
      <c r="C758" s="22"/>
    </row>
    <row r="759" spans="3:3" ht="13.2">
      <c r="C759" s="22"/>
    </row>
    <row r="760" spans="3:3" ht="13.2">
      <c r="C760" s="22"/>
    </row>
    <row r="761" spans="3:3" ht="13.2">
      <c r="C761" s="22"/>
    </row>
    <row r="762" spans="3:3" ht="13.2">
      <c r="C762" s="22"/>
    </row>
    <row r="763" spans="3:3" ht="13.2">
      <c r="C763" s="22"/>
    </row>
    <row r="764" spans="3:3" ht="13.2">
      <c r="C764" s="22"/>
    </row>
    <row r="765" spans="3:3" ht="13.2">
      <c r="C765" s="22"/>
    </row>
    <row r="766" spans="3:3" ht="13.2">
      <c r="C766" s="22"/>
    </row>
    <row r="767" spans="3:3" ht="13.2">
      <c r="C767" s="22"/>
    </row>
    <row r="768" spans="3:3" ht="13.2">
      <c r="C768" s="22"/>
    </row>
    <row r="769" spans="3:3" ht="13.2">
      <c r="C769" s="22"/>
    </row>
    <row r="770" spans="3:3" ht="13.2">
      <c r="C770" s="22"/>
    </row>
    <row r="771" spans="3:3" ht="13.2">
      <c r="C771" s="22"/>
    </row>
    <row r="772" spans="3:3" ht="13.2">
      <c r="C772" s="22"/>
    </row>
    <row r="773" spans="3:3" ht="13.2">
      <c r="C773" s="22"/>
    </row>
    <row r="774" spans="3:3" ht="13.2">
      <c r="C774" s="22"/>
    </row>
    <row r="775" spans="3:3" ht="13.2">
      <c r="C775" s="22"/>
    </row>
    <row r="776" spans="3:3" ht="13.2">
      <c r="C776" s="22"/>
    </row>
    <row r="777" spans="3:3" ht="13.2">
      <c r="C777" s="22"/>
    </row>
    <row r="778" spans="3:3" ht="13.2">
      <c r="C778" s="22"/>
    </row>
    <row r="779" spans="3:3" ht="13.2">
      <c r="C779" s="22"/>
    </row>
    <row r="780" spans="3:3" ht="13.2">
      <c r="C780" s="22"/>
    </row>
    <row r="781" spans="3:3" ht="13.2">
      <c r="C781" s="22"/>
    </row>
    <row r="782" spans="3:3" ht="13.2">
      <c r="C782" s="22"/>
    </row>
    <row r="783" spans="3:3" ht="13.2">
      <c r="C783" s="22"/>
    </row>
    <row r="784" spans="3:3" ht="13.2">
      <c r="C784" s="22"/>
    </row>
    <row r="785" spans="3:3" ht="13.2">
      <c r="C785" s="22"/>
    </row>
    <row r="786" spans="3:3" ht="13.2">
      <c r="C786" s="22"/>
    </row>
    <row r="787" spans="3:3" ht="13.2">
      <c r="C787" s="22"/>
    </row>
    <row r="788" spans="3:3" ht="13.2">
      <c r="C788" s="22"/>
    </row>
    <row r="789" spans="3:3" ht="13.2">
      <c r="C789" s="22"/>
    </row>
    <row r="790" spans="3:3" ht="13.2">
      <c r="C790" s="22"/>
    </row>
    <row r="791" spans="3:3" ht="13.2">
      <c r="C791" s="22"/>
    </row>
    <row r="792" spans="3:3" ht="13.2">
      <c r="C792" s="22"/>
    </row>
    <row r="793" spans="3:3" ht="13.2">
      <c r="C793" s="22"/>
    </row>
    <row r="794" spans="3:3" ht="13.2">
      <c r="C794" s="22"/>
    </row>
    <row r="795" spans="3:3" ht="13.2">
      <c r="C795" s="22"/>
    </row>
    <row r="796" spans="3:3" ht="13.2">
      <c r="C796" s="22"/>
    </row>
    <row r="797" spans="3:3" ht="13.2">
      <c r="C797" s="22"/>
    </row>
    <row r="798" spans="3:3" ht="13.2">
      <c r="C798" s="22"/>
    </row>
    <row r="799" spans="3:3" ht="13.2">
      <c r="C799" s="22"/>
    </row>
    <row r="800" spans="3:3" ht="13.2">
      <c r="C800" s="22"/>
    </row>
    <row r="801" spans="3:3" ht="13.2">
      <c r="C801" s="22"/>
    </row>
    <row r="802" spans="3:3" ht="13.2">
      <c r="C802" s="22"/>
    </row>
    <row r="803" spans="3:3" ht="13.2">
      <c r="C803" s="22"/>
    </row>
    <row r="804" spans="3:3" ht="13.2">
      <c r="C804" s="22"/>
    </row>
    <row r="805" spans="3:3" ht="13.2">
      <c r="C805" s="22"/>
    </row>
    <row r="806" spans="3:3" ht="13.2">
      <c r="C806" s="22"/>
    </row>
    <row r="807" spans="3:3" ht="13.2">
      <c r="C807" s="22"/>
    </row>
    <row r="808" spans="3:3" ht="13.2">
      <c r="C808" s="22"/>
    </row>
    <row r="809" spans="3:3" ht="13.2">
      <c r="C809" s="22"/>
    </row>
    <row r="810" spans="3:3" ht="13.2">
      <c r="C810" s="22"/>
    </row>
    <row r="811" spans="3:3" ht="13.2">
      <c r="C811" s="22"/>
    </row>
    <row r="812" spans="3:3" ht="13.2">
      <c r="C812" s="22"/>
    </row>
    <row r="813" spans="3:3" ht="13.2">
      <c r="C813" s="22"/>
    </row>
    <row r="814" spans="3:3" ht="13.2">
      <c r="C814" s="22"/>
    </row>
    <row r="815" spans="3:3" ht="13.2">
      <c r="C815" s="22"/>
    </row>
    <row r="816" spans="3:3" ht="13.2">
      <c r="C816" s="22"/>
    </row>
    <row r="817" spans="3:3" ht="13.2">
      <c r="C817" s="22"/>
    </row>
    <row r="818" spans="3:3" ht="13.2">
      <c r="C818" s="22"/>
    </row>
    <row r="819" spans="3:3" ht="13.2">
      <c r="C819" s="22"/>
    </row>
    <row r="820" spans="3:3" ht="13.2">
      <c r="C820" s="22"/>
    </row>
    <row r="821" spans="3:3" ht="13.2">
      <c r="C821" s="22"/>
    </row>
    <row r="822" spans="3:3" ht="13.2">
      <c r="C822" s="22"/>
    </row>
    <row r="823" spans="3:3" ht="13.2">
      <c r="C823" s="22"/>
    </row>
    <row r="824" spans="3:3" ht="13.2">
      <c r="C824" s="22"/>
    </row>
    <row r="825" spans="3:3" ht="13.2">
      <c r="C825" s="22"/>
    </row>
    <row r="826" spans="3:3" ht="13.2">
      <c r="C826" s="22"/>
    </row>
    <row r="827" spans="3:3" ht="13.2">
      <c r="C827" s="22"/>
    </row>
    <row r="828" spans="3:3" ht="13.2">
      <c r="C828" s="22"/>
    </row>
    <row r="829" spans="3:3" ht="13.2">
      <c r="C829" s="22"/>
    </row>
    <row r="830" spans="3:3" ht="13.2">
      <c r="C830" s="22"/>
    </row>
    <row r="831" spans="3:3" ht="13.2">
      <c r="C831" s="22"/>
    </row>
    <row r="832" spans="3:3" ht="13.2">
      <c r="C832" s="22"/>
    </row>
    <row r="833" spans="3:3" ht="13.2">
      <c r="C833" s="22"/>
    </row>
    <row r="834" spans="3:3" ht="13.2">
      <c r="C834" s="22"/>
    </row>
    <row r="835" spans="3:3" ht="13.2">
      <c r="C835" s="22"/>
    </row>
    <row r="836" spans="3:3" ht="13.2">
      <c r="C836" s="22"/>
    </row>
    <row r="837" spans="3:3" ht="13.2">
      <c r="C837" s="22"/>
    </row>
    <row r="838" spans="3:3" ht="13.2">
      <c r="C838" s="22"/>
    </row>
    <row r="839" spans="3:3" ht="13.2">
      <c r="C839" s="22"/>
    </row>
    <row r="840" spans="3:3" ht="13.2">
      <c r="C840" s="22"/>
    </row>
    <row r="841" spans="3:3" ht="13.2">
      <c r="C841" s="22"/>
    </row>
    <row r="842" spans="3:3" ht="13.2">
      <c r="C842" s="22"/>
    </row>
    <row r="843" spans="3:3" ht="13.2">
      <c r="C843" s="22"/>
    </row>
    <row r="844" spans="3:3" ht="13.2">
      <c r="C844" s="22"/>
    </row>
    <row r="845" spans="3:3" ht="13.2">
      <c r="C845" s="22"/>
    </row>
    <row r="846" spans="3:3" ht="13.2">
      <c r="C846" s="22"/>
    </row>
    <row r="847" spans="3:3" ht="13.2">
      <c r="C847" s="22"/>
    </row>
    <row r="848" spans="3:3" ht="13.2">
      <c r="C848" s="22"/>
    </row>
    <row r="849" spans="3:3" ht="13.2">
      <c r="C849" s="22"/>
    </row>
    <row r="850" spans="3:3" ht="13.2">
      <c r="C850" s="22"/>
    </row>
    <row r="851" spans="3:3" ht="13.2">
      <c r="C851" s="22"/>
    </row>
    <row r="852" spans="3:3" ht="13.2">
      <c r="C852" s="22"/>
    </row>
    <row r="853" spans="3:3" ht="13.2">
      <c r="C853" s="22"/>
    </row>
    <row r="854" spans="3:3" ht="13.2">
      <c r="C854" s="22"/>
    </row>
    <row r="855" spans="3:3" ht="13.2">
      <c r="C855" s="22"/>
    </row>
    <row r="856" spans="3:3" ht="13.2">
      <c r="C856" s="22"/>
    </row>
    <row r="857" spans="3:3" ht="13.2">
      <c r="C857" s="22"/>
    </row>
    <row r="858" spans="3:3" ht="13.2">
      <c r="C858" s="22"/>
    </row>
    <row r="859" spans="3:3" ht="13.2">
      <c r="C859" s="22"/>
    </row>
    <row r="860" spans="3:3" ht="13.2">
      <c r="C860" s="22"/>
    </row>
    <row r="861" spans="3:3" ht="13.2">
      <c r="C861" s="22"/>
    </row>
    <row r="862" spans="3:3" ht="13.2">
      <c r="C862" s="22"/>
    </row>
    <row r="863" spans="3:3" ht="13.2">
      <c r="C863" s="22"/>
    </row>
    <row r="864" spans="3:3" ht="13.2">
      <c r="C864" s="22"/>
    </row>
    <row r="865" spans="3:3" ht="13.2">
      <c r="C865" s="22"/>
    </row>
    <row r="866" spans="3:3" ht="13.2">
      <c r="C866" s="22"/>
    </row>
    <row r="867" spans="3:3" ht="13.2">
      <c r="C867" s="22"/>
    </row>
    <row r="868" spans="3:3" ht="13.2">
      <c r="C868" s="22"/>
    </row>
    <row r="869" spans="3:3" ht="13.2">
      <c r="C869" s="22"/>
    </row>
    <row r="870" spans="3:3" ht="13.2">
      <c r="C870" s="22"/>
    </row>
    <row r="871" spans="3:3" ht="13.2">
      <c r="C871" s="22"/>
    </row>
    <row r="872" spans="3:3" ht="13.2">
      <c r="C872" s="22"/>
    </row>
    <row r="873" spans="3:3" ht="13.2">
      <c r="C873" s="22"/>
    </row>
    <row r="874" spans="3:3" ht="13.2">
      <c r="C874" s="22"/>
    </row>
    <row r="875" spans="3:3" ht="13.2">
      <c r="C875" s="22"/>
    </row>
    <row r="876" spans="3:3" ht="13.2">
      <c r="C876" s="22"/>
    </row>
    <row r="877" spans="3:3" ht="13.2">
      <c r="C877" s="22"/>
    </row>
    <row r="878" spans="3:3" ht="13.2">
      <c r="C878" s="22"/>
    </row>
    <row r="879" spans="3:3" ht="13.2">
      <c r="C879" s="22"/>
    </row>
    <row r="880" spans="3:3" ht="13.2">
      <c r="C880" s="22"/>
    </row>
    <row r="881" spans="3:3" ht="13.2">
      <c r="C881" s="22"/>
    </row>
    <row r="882" spans="3:3" ht="13.2">
      <c r="C882" s="22"/>
    </row>
    <row r="883" spans="3:3" ht="13.2">
      <c r="C883" s="22"/>
    </row>
    <row r="884" spans="3:3" ht="13.2">
      <c r="C884" s="22"/>
    </row>
    <row r="885" spans="3:3" ht="13.2">
      <c r="C885" s="22"/>
    </row>
    <row r="886" spans="3:3" ht="13.2">
      <c r="C886" s="22"/>
    </row>
    <row r="887" spans="3:3" ht="13.2">
      <c r="C887" s="22"/>
    </row>
    <row r="888" spans="3:3" ht="13.2">
      <c r="C888" s="22"/>
    </row>
    <row r="889" spans="3:3" ht="13.2">
      <c r="C889" s="22"/>
    </row>
    <row r="890" spans="3:3" ht="13.2">
      <c r="C890" s="22"/>
    </row>
    <row r="891" spans="3:3" ht="13.2">
      <c r="C891" s="22"/>
    </row>
    <row r="892" spans="3:3" ht="13.2">
      <c r="C892" s="22"/>
    </row>
    <row r="893" spans="3:3" ht="13.2">
      <c r="C893" s="22"/>
    </row>
    <row r="894" spans="3:3" ht="13.2">
      <c r="C894" s="22"/>
    </row>
    <row r="895" spans="3:3" ht="13.2">
      <c r="C895" s="22"/>
    </row>
    <row r="896" spans="3:3" ht="13.2">
      <c r="C896" s="22"/>
    </row>
    <row r="897" spans="3:3" ht="13.2">
      <c r="C897" s="22"/>
    </row>
    <row r="898" spans="3:3" ht="13.2">
      <c r="C898" s="22"/>
    </row>
    <row r="899" spans="3:3" ht="13.2">
      <c r="C899" s="22"/>
    </row>
    <row r="900" spans="3:3" ht="13.2">
      <c r="C900" s="22"/>
    </row>
    <row r="901" spans="3:3" ht="13.2">
      <c r="C901" s="22"/>
    </row>
    <row r="902" spans="3:3" ht="13.2">
      <c r="C902" s="22"/>
    </row>
    <row r="903" spans="3:3" ht="13.2">
      <c r="C903" s="22"/>
    </row>
    <row r="904" spans="3:3" ht="13.2">
      <c r="C904" s="22"/>
    </row>
    <row r="905" spans="3:3" ht="13.2">
      <c r="C905" s="22"/>
    </row>
    <row r="906" spans="3:3" ht="13.2">
      <c r="C906" s="22"/>
    </row>
    <row r="907" spans="3:3" ht="13.2">
      <c r="C907" s="22"/>
    </row>
    <row r="908" spans="3:3" ht="13.2">
      <c r="C908" s="22"/>
    </row>
    <row r="909" spans="3:3" ht="13.2">
      <c r="C909" s="22"/>
    </row>
    <row r="910" spans="3:3" ht="13.2">
      <c r="C910" s="22"/>
    </row>
    <row r="911" spans="3:3" ht="13.2">
      <c r="C911" s="22"/>
    </row>
    <row r="912" spans="3:3" ht="13.2">
      <c r="C912" s="22"/>
    </row>
    <row r="913" spans="3:3" ht="13.2">
      <c r="C913" s="22"/>
    </row>
    <row r="914" spans="3:3" ht="13.2">
      <c r="C914" s="22"/>
    </row>
    <row r="915" spans="3:3" ht="13.2">
      <c r="C915" s="22"/>
    </row>
    <row r="916" spans="3:3" ht="13.2">
      <c r="C916" s="22"/>
    </row>
    <row r="917" spans="3:3" ht="13.2">
      <c r="C917" s="22"/>
    </row>
    <row r="918" spans="3:3" ht="13.2">
      <c r="C918" s="22"/>
    </row>
    <row r="919" spans="3:3" ht="13.2">
      <c r="C919" s="22"/>
    </row>
    <row r="920" spans="3:3" ht="13.2">
      <c r="C920" s="22"/>
    </row>
    <row r="921" spans="3:3" ht="13.2">
      <c r="C921" s="22"/>
    </row>
    <row r="922" spans="3:3" ht="13.2">
      <c r="C922" s="22"/>
    </row>
    <row r="923" spans="3:3" ht="13.2">
      <c r="C923" s="22"/>
    </row>
    <row r="924" spans="3:3" ht="13.2">
      <c r="C924" s="22"/>
    </row>
    <row r="925" spans="3:3" ht="13.2">
      <c r="C925" s="22"/>
    </row>
    <row r="926" spans="3:3" ht="13.2">
      <c r="C926" s="22"/>
    </row>
    <row r="927" spans="3:3" ht="13.2">
      <c r="C927" s="22"/>
    </row>
    <row r="928" spans="3:3" ht="13.2">
      <c r="C928" s="22"/>
    </row>
    <row r="929" spans="3:3" ht="13.2">
      <c r="C929" s="22"/>
    </row>
    <row r="930" spans="3:3" ht="13.2">
      <c r="C930" s="22"/>
    </row>
    <row r="931" spans="3:3" ht="13.2">
      <c r="C931" s="22"/>
    </row>
    <row r="932" spans="3:3" ht="13.2">
      <c r="C932" s="22"/>
    </row>
    <row r="933" spans="3:3" ht="13.2">
      <c r="C933" s="22"/>
    </row>
    <row r="934" spans="3:3" ht="13.2">
      <c r="C934" s="22"/>
    </row>
    <row r="935" spans="3:3" ht="13.2">
      <c r="C935" s="22"/>
    </row>
    <row r="936" spans="3:3" ht="13.2">
      <c r="C936" s="22"/>
    </row>
    <row r="937" spans="3:3" ht="13.2">
      <c r="C937" s="22"/>
    </row>
    <row r="938" spans="3:3" ht="13.2">
      <c r="C938" s="22"/>
    </row>
    <row r="939" spans="3:3" ht="13.2">
      <c r="C939" s="22"/>
    </row>
    <row r="940" spans="3:3" ht="13.2">
      <c r="C940" s="22"/>
    </row>
    <row r="941" spans="3:3" ht="13.2">
      <c r="C941" s="22"/>
    </row>
    <row r="942" spans="3:3" ht="13.2">
      <c r="C942" s="22"/>
    </row>
    <row r="943" spans="3:3" ht="13.2">
      <c r="C943" s="22"/>
    </row>
    <row r="944" spans="3:3" ht="13.2">
      <c r="C944" s="22"/>
    </row>
    <row r="945" spans="3:3" ht="13.2">
      <c r="C945" s="22"/>
    </row>
    <row r="946" spans="3:3" ht="13.2">
      <c r="C946" s="22"/>
    </row>
    <row r="947" spans="3:3" ht="13.2">
      <c r="C947" s="22"/>
    </row>
    <row r="948" spans="3:3" ht="13.2">
      <c r="C948" s="22"/>
    </row>
    <row r="949" spans="3:3" ht="13.2">
      <c r="C949" s="22"/>
    </row>
    <row r="950" spans="3:3" ht="13.2">
      <c r="C950" s="22"/>
    </row>
    <row r="951" spans="3:3" ht="13.2">
      <c r="C951" s="22"/>
    </row>
    <row r="952" spans="3:3" ht="13.2">
      <c r="C952" s="22"/>
    </row>
    <row r="953" spans="3:3" ht="13.2">
      <c r="C953" s="22"/>
    </row>
    <row r="954" spans="3:3" ht="13.2">
      <c r="C954" s="22"/>
    </row>
    <row r="955" spans="3:3" ht="13.2">
      <c r="C955" s="22"/>
    </row>
    <row r="956" spans="3:3" ht="13.2">
      <c r="C956" s="22"/>
    </row>
    <row r="957" spans="3:3" ht="13.2">
      <c r="C957" s="22"/>
    </row>
    <row r="958" spans="3:3" ht="13.2">
      <c r="C958" s="22"/>
    </row>
    <row r="959" spans="3:3" ht="13.2">
      <c r="C959" s="22"/>
    </row>
    <row r="960" spans="3:3" ht="13.2">
      <c r="C960" s="22"/>
    </row>
    <row r="961" spans="3:3" ht="13.2">
      <c r="C961" s="22"/>
    </row>
    <row r="962" spans="3:3" ht="13.2">
      <c r="C962" s="22"/>
    </row>
    <row r="963" spans="3:3" ht="13.2">
      <c r="C963" s="22"/>
    </row>
    <row r="964" spans="3:3" ht="13.2">
      <c r="C964" s="22"/>
    </row>
    <row r="965" spans="3:3" ht="13.2">
      <c r="C965" s="22"/>
    </row>
    <row r="966" spans="3:3" ht="13.2">
      <c r="C966" s="22"/>
    </row>
    <row r="967" spans="3:3" ht="13.2">
      <c r="C967" s="22"/>
    </row>
    <row r="968" spans="3:3" ht="13.2">
      <c r="C968" s="22"/>
    </row>
    <row r="969" spans="3:3" ht="13.2">
      <c r="C969" s="22"/>
    </row>
    <row r="970" spans="3:3" ht="13.2">
      <c r="C970" s="22"/>
    </row>
    <row r="971" spans="3:3" ht="13.2">
      <c r="C971" s="22"/>
    </row>
    <row r="972" spans="3:3" ht="13.2">
      <c r="C972" s="22"/>
    </row>
    <row r="973" spans="3:3" ht="13.2">
      <c r="C973" s="22"/>
    </row>
    <row r="974" spans="3:3" ht="13.2">
      <c r="C974" s="22"/>
    </row>
    <row r="975" spans="3:3" ht="13.2">
      <c r="C975" s="22"/>
    </row>
    <row r="976" spans="3:3" ht="13.2">
      <c r="C976" s="22"/>
    </row>
    <row r="977" spans="3:3" ht="13.2">
      <c r="C977" s="22"/>
    </row>
    <row r="978" spans="3:3" ht="13.2">
      <c r="C978" s="22"/>
    </row>
    <row r="979" spans="3:3" ht="13.2">
      <c r="C979" s="22"/>
    </row>
    <row r="980" spans="3:3" ht="13.2">
      <c r="C980" s="22"/>
    </row>
    <row r="981" spans="3:3" ht="13.2">
      <c r="C981" s="22"/>
    </row>
    <row r="982" spans="3:3" ht="13.2">
      <c r="C982" s="22"/>
    </row>
    <row r="983" spans="3:3" ht="13.2">
      <c r="C983" s="22"/>
    </row>
    <row r="984" spans="3:3" ht="13.2">
      <c r="C984" s="22"/>
    </row>
    <row r="985" spans="3:3" ht="13.2">
      <c r="C985" s="22"/>
    </row>
    <row r="986" spans="3:3" ht="13.2">
      <c r="C986" s="22"/>
    </row>
    <row r="987" spans="3:3" ht="13.2">
      <c r="C987" s="22"/>
    </row>
    <row r="988" spans="3:3" ht="13.2">
      <c r="C988" s="22"/>
    </row>
    <row r="989" spans="3:3" ht="13.2">
      <c r="C989" s="22"/>
    </row>
    <row r="990" spans="3:3" ht="13.2">
      <c r="C990" s="22"/>
    </row>
    <row r="991" spans="3:3" ht="13.2">
      <c r="C991" s="22"/>
    </row>
    <row r="992" spans="3:3" ht="13.2">
      <c r="C992" s="22"/>
    </row>
    <row r="993" spans="3:3" ht="13.2">
      <c r="C993" s="22"/>
    </row>
    <row r="994" spans="3:3" ht="13.2">
      <c r="C994" s="22"/>
    </row>
    <row r="995" spans="3:3" ht="13.2">
      <c r="C995" s="22"/>
    </row>
    <row r="996" spans="3:3" ht="13.2">
      <c r="C996" s="22"/>
    </row>
    <row r="997" spans="3:3" ht="13.2">
      <c r="C997" s="22"/>
    </row>
    <row r="998" spans="3:3" ht="13.2">
      <c r="C998" s="22"/>
    </row>
    <row r="999" spans="3:3" ht="13.2">
      <c r="C999" s="22"/>
    </row>
    <row r="1000" spans="3:3" ht="13.2">
      <c r="C1000" s="22"/>
    </row>
    <row r="1001" spans="3:3" ht="13.2">
      <c r="C1001" s="22"/>
    </row>
    <row r="1002" spans="3:3" ht="13.2">
      <c r="C1002" s="22"/>
    </row>
    <row r="1003" spans="3:3" ht="13.2">
      <c r="C1003" s="22"/>
    </row>
  </sheetData>
  <mergeCells count="33">
    <mergeCell ref="A10:A13"/>
    <mergeCell ref="B10:B13"/>
    <mergeCell ref="C10:C13"/>
    <mergeCell ref="D10:D13"/>
    <mergeCell ref="O10:P10"/>
    <mergeCell ref="C30:G30"/>
    <mergeCell ref="Q10:R10"/>
    <mergeCell ref="S10:T10"/>
    <mergeCell ref="U6:V6"/>
    <mergeCell ref="S6:T6"/>
    <mergeCell ref="A6:F6"/>
    <mergeCell ref="U8:W8"/>
    <mergeCell ref="R8:T8"/>
    <mergeCell ref="T7:X7"/>
    <mergeCell ref="O7:S7"/>
    <mergeCell ref="D7:E7"/>
    <mergeCell ref="A8:C8"/>
    <mergeCell ref="I8:M8"/>
    <mergeCell ref="E8:G8"/>
    <mergeCell ref="D31:F31"/>
    <mergeCell ref="I31:M31"/>
    <mergeCell ref="A1:C1"/>
    <mergeCell ref="A2:C2"/>
    <mergeCell ref="E1:M1"/>
    <mergeCell ref="F2:K2"/>
    <mergeCell ref="A4:M4"/>
    <mergeCell ref="A31:C31"/>
    <mergeCell ref="E10:E13"/>
    <mergeCell ref="F10:F13"/>
    <mergeCell ref="G10:H10"/>
    <mergeCell ref="I10:J10"/>
    <mergeCell ref="K10:L10"/>
    <mergeCell ref="M10:N10"/>
  </mergeCells>
  <pageMargins left="0" right="0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AD29"/>
  <sheetViews>
    <sheetView topLeftCell="A12" zoomScale="124" zoomScaleNormal="85" workbookViewId="0">
      <selection activeCell="G13" sqref="G13:S25"/>
    </sheetView>
  </sheetViews>
  <sheetFormatPr defaultColWidth="12.5546875" defaultRowHeight="15.75" customHeight="1"/>
  <cols>
    <col min="1" max="1" width="5.44140625" customWidth="1"/>
    <col min="2" max="2" width="7.109375" customWidth="1"/>
    <col min="3" max="3" width="18.109375" customWidth="1"/>
    <col min="4" max="4" width="17.109375" customWidth="1"/>
    <col min="5" max="5" width="8.88671875" customWidth="1"/>
    <col min="6" max="6" width="8.33203125" customWidth="1"/>
    <col min="7" max="8" width="8" customWidth="1"/>
    <col min="9" max="9" width="12.109375" customWidth="1"/>
    <col min="10" max="10" width="12.109375" style="89" customWidth="1"/>
    <col min="11" max="12" width="12.44140625" customWidth="1"/>
    <col min="13" max="14" width="8.5546875" customWidth="1"/>
    <col min="15" max="15" width="12.5546875" style="138"/>
  </cols>
  <sheetData>
    <row r="1" spans="1:30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</row>
    <row r="2" spans="1:30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M2" s="2"/>
      <c r="N2" s="2"/>
    </row>
    <row r="3" spans="1:30" ht="15.75" customHeight="1">
      <c r="A3" s="3"/>
      <c r="B3" s="3"/>
      <c r="C3" s="52"/>
      <c r="D3" s="3"/>
      <c r="E3" s="3"/>
      <c r="F3" s="3"/>
      <c r="G3" s="3"/>
      <c r="H3" s="3"/>
      <c r="I3" s="3"/>
      <c r="J3" s="91"/>
      <c r="K3" s="3"/>
      <c r="L3" s="3"/>
      <c r="M3" s="3"/>
      <c r="N3" s="3"/>
    </row>
    <row r="4" spans="1:30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139"/>
      <c r="P4" s="4"/>
      <c r="Q4" s="4" cm="1">
        <f t="array" aca="1" ref="Q4" ca="1">+Q3:Q4</f>
        <v>0</v>
      </c>
      <c r="R4" s="4"/>
      <c r="S4" s="4"/>
      <c r="T4" s="4"/>
      <c r="U4" s="4"/>
      <c r="V4" s="4"/>
      <c r="W4" s="4"/>
      <c r="X4" s="4"/>
      <c r="Y4" s="4"/>
    </row>
    <row r="5" spans="1:30" ht="15.75" customHeight="1">
      <c r="A5" s="5"/>
      <c r="B5" s="5"/>
      <c r="C5" s="5"/>
      <c r="D5" s="5"/>
      <c r="E5" s="5"/>
      <c r="F5" s="5"/>
      <c r="G5" s="5"/>
      <c r="H5" s="5"/>
      <c r="I5" s="5"/>
      <c r="J5" s="93"/>
      <c r="K5" s="5"/>
      <c r="L5" s="5"/>
      <c r="M5" s="5"/>
      <c r="N5" s="5"/>
      <c r="O5" s="140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1:30" ht="15.75" customHeight="1">
      <c r="A6" s="193" t="s">
        <v>242</v>
      </c>
      <c r="B6" s="185"/>
      <c r="C6" s="185"/>
      <c r="D6" s="185"/>
      <c r="E6" s="185"/>
      <c r="F6" s="185"/>
      <c r="G6" s="7"/>
      <c r="H6" s="7"/>
      <c r="I6" s="7" t="s">
        <v>243</v>
      </c>
      <c r="J6" s="95"/>
      <c r="K6" s="7"/>
      <c r="L6" s="7"/>
      <c r="M6" s="7"/>
      <c r="N6" s="7"/>
      <c r="O6" s="141"/>
      <c r="P6" s="8"/>
      <c r="Q6" s="8"/>
      <c r="R6" s="8"/>
      <c r="S6" s="8"/>
      <c r="T6" s="184"/>
      <c r="U6" s="185"/>
      <c r="V6" s="186"/>
      <c r="W6" s="185"/>
      <c r="X6" s="10"/>
      <c r="Y6" s="11"/>
    </row>
    <row r="7" spans="1:30" ht="15.75" customHeight="1">
      <c r="A7" s="7" t="s">
        <v>244</v>
      </c>
      <c r="B7" s="7"/>
      <c r="C7" s="5"/>
      <c r="D7" s="203" t="s">
        <v>736</v>
      </c>
      <c r="E7" s="193"/>
      <c r="F7" s="12"/>
      <c r="G7" s="12"/>
      <c r="H7" s="12"/>
      <c r="I7" s="12" t="s">
        <v>246</v>
      </c>
      <c r="J7" s="97"/>
      <c r="K7" s="12"/>
      <c r="L7" s="12"/>
      <c r="M7" s="12"/>
      <c r="N7" s="12"/>
      <c r="O7" s="187"/>
      <c r="P7" s="187"/>
      <c r="Q7" s="185"/>
      <c r="R7" s="185"/>
      <c r="S7" s="185"/>
      <c r="T7" s="185"/>
      <c r="U7" s="184"/>
      <c r="V7" s="185"/>
      <c r="W7" s="185"/>
      <c r="X7" s="185"/>
      <c r="Y7" s="185"/>
    </row>
    <row r="8" spans="1:30" ht="15.75" customHeight="1">
      <c r="A8" s="174" t="s">
        <v>691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174" t="s">
        <v>721</v>
      </c>
      <c r="J8" s="174"/>
      <c r="K8" s="172"/>
      <c r="L8" s="172"/>
      <c r="M8" s="172"/>
      <c r="N8" s="26"/>
      <c r="O8" s="142"/>
      <c r="P8" s="9"/>
      <c r="Q8" s="13"/>
      <c r="R8" s="13"/>
      <c r="S8" s="187"/>
      <c r="T8" s="185"/>
      <c r="U8" s="185"/>
      <c r="V8" s="187"/>
      <c r="W8" s="185"/>
      <c r="X8" s="185"/>
      <c r="Y8" s="13">
        <v>6</v>
      </c>
    </row>
    <row r="9" spans="1:30" ht="15.75" customHeight="1">
      <c r="A9" s="176" t="s">
        <v>6</v>
      </c>
      <c r="B9" s="177" t="s">
        <v>247</v>
      </c>
      <c r="C9" s="176" t="s">
        <v>248</v>
      </c>
      <c r="D9" s="176" t="s">
        <v>249</v>
      </c>
      <c r="E9" s="176" t="s">
        <v>8</v>
      </c>
      <c r="F9" s="176" t="s">
        <v>9</v>
      </c>
      <c r="G9" s="180" t="s">
        <v>761</v>
      </c>
      <c r="H9" s="181"/>
      <c r="I9" s="180" t="s">
        <v>762</v>
      </c>
      <c r="J9" s="181"/>
      <c r="K9" s="180" t="s">
        <v>763</v>
      </c>
      <c r="L9" s="181"/>
      <c r="M9" s="180" t="s">
        <v>764</v>
      </c>
      <c r="N9" s="181"/>
      <c r="O9" s="180" t="s">
        <v>765</v>
      </c>
      <c r="P9" s="181"/>
      <c r="Q9" s="180" t="s">
        <v>766</v>
      </c>
      <c r="R9" s="181"/>
      <c r="S9" s="154"/>
    </row>
    <row r="10" spans="1:30" ht="15.75" customHeight="1">
      <c r="A10" s="176"/>
      <c r="B10" s="178"/>
      <c r="C10" s="176"/>
      <c r="D10" s="176"/>
      <c r="E10" s="176"/>
      <c r="F10" s="176"/>
      <c r="G10" s="136" t="s">
        <v>768</v>
      </c>
      <c r="H10" s="136" t="s">
        <v>767</v>
      </c>
      <c r="I10" s="136" t="s">
        <v>768</v>
      </c>
      <c r="J10" s="137" t="s">
        <v>767</v>
      </c>
      <c r="K10" s="136" t="s">
        <v>768</v>
      </c>
      <c r="L10" s="136" t="s">
        <v>767</v>
      </c>
      <c r="M10" s="136" t="s">
        <v>768</v>
      </c>
      <c r="N10" s="136" t="s">
        <v>767</v>
      </c>
      <c r="O10" s="143" t="s">
        <v>768</v>
      </c>
      <c r="P10" s="136" t="s">
        <v>767</v>
      </c>
      <c r="Q10" s="136" t="s">
        <v>768</v>
      </c>
      <c r="R10" s="136" t="s">
        <v>767</v>
      </c>
      <c r="S10" s="136"/>
    </row>
    <row r="11" spans="1:30" ht="15.75" customHeight="1">
      <c r="A11" s="176"/>
      <c r="B11" s="178"/>
      <c r="C11" s="176"/>
      <c r="D11" s="176"/>
      <c r="E11" s="176"/>
      <c r="F11" s="176"/>
      <c r="G11" s="144">
        <v>0.2</v>
      </c>
      <c r="H11" s="135" t="s">
        <v>769</v>
      </c>
      <c r="I11" s="144">
        <v>0.1</v>
      </c>
      <c r="J11" s="147">
        <v>3.5</v>
      </c>
      <c r="K11" s="144">
        <v>0.15</v>
      </c>
      <c r="L11" s="147">
        <v>3.5</v>
      </c>
      <c r="M11" s="144">
        <v>0.15</v>
      </c>
      <c r="N11" s="147">
        <v>3.5</v>
      </c>
      <c r="O11" s="144">
        <v>0.2</v>
      </c>
      <c r="P11" s="147">
        <v>3.5</v>
      </c>
      <c r="Q11" s="144">
        <v>0.2</v>
      </c>
      <c r="R11" s="147">
        <v>3.5</v>
      </c>
      <c r="S11" s="136"/>
    </row>
    <row r="12" spans="1:30" ht="46.8">
      <c r="A12" s="176"/>
      <c r="B12" s="179"/>
      <c r="C12" s="176"/>
      <c r="D12" s="176"/>
      <c r="E12" s="176"/>
      <c r="F12" s="176"/>
      <c r="G12" s="144" t="s">
        <v>770</v>
      </c>
      <c r="H12" s="135" t="s">
        <v>771</v>
      </c>
      <c r="I12" s="144" t="s">
        <v>770</v>
      </c>
      <c r="J12" s="135" t="s">
        <v>771</v>
      </c>
      <c r="K12" s="144" t="s">
        <v>770</v>
      </c>
      <c r="L12" s="135" t="s">
        <v>771</v>
      </c>
      <c r="M12" s="144" t="s">
        <v>770</v>
      </c>
      <c r="N12" s="135" t="s">
        <v>771</v>
      </c>
      <c r="O12" s="144" t="s">
        <v>770</v>
      </c>
      <c r="P12" s="135" t="s">
        <v>771</v>
      </c>
      <c r="Q12" s="144" t="s">
        <v>770</v>
      </c>
      <c r="R12" s="135" t="s">
        <v>771</v>
      </c>
      <c r="S12" s="62" t="s">
        <v>756</v>
      </c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5.75" customHeight="1">
      <c r="A13" s="148">
        <v>1</v>
      </c>
      <c r="B13" s="148">
        <v>1</v>
      </c>
      <c r="C13" s="149" t="s">
        <v>737</v>
      </c>
      <c r="D13" s="150" t="s">
        <v>492</v>
      </c>
      <c r="E13" s="26" t="s">
        <v>295</v>
      </c>
      <c r="F13" s="148" t="s">
        <v>548</v>
      </c>
      <c r="G13" s="88">
        <v>10</v>
      </c>
      <c r="H13" s="159">
        <f>IF(G13&gt;=9.6, 4.4, IF(G13&gt;=9.1, 4.3, IF(G13&gt;=8.6, 4.2, IF(G13&gt;=8.1, 4.1, IF(G13&gt;=7.6, 4, IF(G13&gt;=7.1, 3.9, IF(G13&gt;=6.6, 3.8, IF(G13&gt;=6.1, 3.7, IF(G13&gt;=5.5, 3.6, IF(G13&gt;=5, 3.5, " "))))))))))</f>
        <v>4.4000000000000004</v>
      </c>
      <c r="I13" s="88">
        <v>8</v>
      </c>
      <c r="J13" s="159">
        <f>IF(I13&gt;=9.6, 4.4, IF(I13&gt;=9.1, 4.3, IF(I13&gt;=8.6, 4.2, IF(I13&gt;=8.1, 4.1, IF(I13&gt;=7.6, 4, IF(I13&gt;=7.1, 3.9, IF(I13&gt;=6.6, 3.8, IF(I13&gt;=6.1, 3.7, IF(I13&gt;=5.5, 3.6, IF(I13&gt;=5, 3.5, " "))))))))))</f>
        <v>4</v>
      </c>
      <c r="K13" s="88">
        <v>8</v>
      </c>
      <c r="L13" s="159">
        <f>IF(K13&gt;=9.6, 4.4, IF(K13&gt;=9.1, 4.3, IF(K13&gt;=8.6, 4.2, IF(K13&gt;=8.1, 4.1, IF(K13&gt;=7.6, 4, IF(K13&gt;=7.1, 3.9, IF(K13&gt;=6.6, 3.8, IF(K13&gt;=6.1, 3.7, IF(K13&gt;=5.5, 3.6, IF(K13&gt;=5, 3.5, " "))))))))))</f>
        <v>4</v>
      </c>
      <c r="M13" s="88">
        <v>8</v>
      </c>
      <c r="N13" s="159">
        <f>IF(M13&gt;=9.6, 4.4, IF(M13&gt;=9.1, 4.3, IF(M13&gt;=8.6, 4.2, IF(M13&gt;=8.1, 4.1, IF(M13&gt;=7.6, 4, IF(M13&gt;=7.1, 3.9, IF(M13&gt;=6.6, 3.8, IF(M13&gt;=6.1, 3.7, IF(M13&gt;=5.5, 3.6, IF(M13&gt;=5, 3.5, " "))))))))))</f>
        <v>4</v>
      </c>
      <c r="O13" s="146">
        <v>8</v>
      </c>
      <c r="P13" s="159">
        <f>IF(O13&gt;=9.6, 4.4, IF(O13&gt;=9.1, 4.3, IF(O13&gt;=8.6, 4.2, IF(O13&gt;=8.1, 4.1, IF(O13&gt;=7.6, 4, IF(O13&gt;=7.1, 3.9, IF(O13&gt;=6.6, 3.8, IF(O13&gt;=6.1, 3.7, IF(O13&gt;=5.5, 3.6, IF(O13&gt;=5, 3.5, " "))))))))))</f>
        <v>4</v>
      </c>
      <c r="Q13" s="88">
        <v>10</v>
      </c>
      <c r="R13" s="159">
        <f>IF(Q13&gt;=9.6, 4.4, IF(Q13&gt;=9.1, 4.3, IF(Q13&gt;=8.6, 4.2, IF(Q13&gt;=8.1, 4.1, IF(Q13&gt;=7.6, 4, IF(Q13&gt;=7.1, 3.9, IF(Q13&gt;=6.6, 3.8, IF(Q13&gt;=6.1, 3.7, IF(Q13&gt;=5.5, 3.6, IF(Q13&gt;=5, 3.5, " "))))))))))</f>
        <v>4.4000000000000004</v>
      </c>
      <c r="S13" s="88">
        <f t="shared" ref="S13:S25" si="0">G13*20%+I13*10%+K13*15%+M13*15%+O13*20%+Q13*20%</f>
        <v>8.8000000000000007</v>
      </c>
    </row>
    <row r="14" spans="1:30" ht="15.75" customHeight="1">
      <c r="A14" s="34">
        <v>2</v>
      </c>
      <c r="B14" s="34">
        <v>2</v>
      </c>
      <c r="C14" s="44" t="s">
        <v>738</v>
      </c>
      <c r="D14" s="34" t="s">
        <v>493</v>
      </c>
      <c r="E14" s="34" t="s">
        <v>494</v>
      </c>
      <c r="F14" s="34" t="s">
        <v>548</v>
      </c>
      <c r="G14" s="88">
        <v>10</v>
      </c>
      <c r="H14" s="159">
        <f t="shared" ref="H14:H25" si="1">IF(G14&gt;=9.6, 4.4, IF(G14&gt;=9.1, 4.3, IF(G14&gt;=8.6, 4.2, IF(G14&gt;=8.1, 4.1, IF(G14&gt;=7.6, 4, IF(G14&gt;=7.1, 3.9, IF(G14&gt;=6.6, 3.8, IF(G14&gt;=6.1, 3.7, IF(G14&gt;=5.5, 3.6, IF(G14&gt;=5, 3.5, " "))))))))))</f>
        <v>4.4000000000000004</v>
      </c>
      <c r="I14" s="88">
        <v>8</v>
      </c>
      <c r="J14" s="159">
        <f t="shared" ref="J14:J25" si="2">IF(I14&gt;=9.6, 4.4, IF(I14&gt;=9.1, 4.3, IF(I14&gt;=8.6, 4.2, IF(I14&gt;=8.1, 4.1, IF(I14&gt;=7.6, 4, IF(I14&gt;=7.1, 3.9, IF(I14&gt;=6.6, 3.8, IF(I14&gt;=6.1, 3.7, IF(I14&gt;=5.5, 3.6, IF(I14&gt;=5, 3.5, " "))))))))))</f>
        <v>4</v>
      </c>
      <c r="K14" s="88">
        <v>8</v>
      </c>
      <c r="L14" s="159">
        <f t="shared" ref="L14:L25" si="3"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</v>
      </c>
      <c r="N14" s="159">
        <f t="shared" ref="N14:N25" si="4">IF(M14&gt;=9.6, 4.4, IF(M14&gt;=9.1, 4.3, IF(M14&gt;=8.6, 4.2, IF(M14&gt;=8.1, 4.1, IF(M14&gt;=7.6, 4, IF(M14&gt;=7.1, 3.9, IF(M14&gt;=6.6, 3.8, IF(M14&gt;=6.1, 3.7, IF(M14&gt;=5.5, 3.6, IF(M14&gt;=5, 3.5, " "))))))))))</f>
        <v>4</v>
      </c>
      <c r="O14" s="146">
        <v>8</v>
      </c>
      <c r="P14" s="159">
        <f t="shared" ref="P14:P25" si="5"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10</v>
      </c>
      <c r="R14" s="159">
        <f t="shared" ref="R14:R25" si="6">IF(Q14&gt;=9.6, 4.4, IF(Q14&gt;=9.1, 4.3, IF(Q14&gt;=8.6, 4.2, IF(Q14&gt;=8.1, 4.1, IF(Q14&gt;=7.6, 4, IF(Q14&gt;=7.1, 3.9, IF(Q14&gt;=6.6, 3.8, IF(Q14&gt;=6.1, 3.7, IF(Q14&gt;=5.5, 3.6, IF(Q14&gt;=5, 3.5, " "))))))))))</f>
        <v>4.4000000000000004</v>
      </c>
      <c r="S14" s="88">
        <f t="shared" si="0"/>
        <v>8.8000000000000007</v>
      </c>
    </row>
    <row r="15" spans="1:30" ht="15.75" customHeight="1">
      <c r="A15" s="34">
        <v>3</v>
      </c>
      <c r="B15" s="34">
        <v>3</v>
      </c>
      <c r="C15" s="44" t="s">
        <v>739</v>
      </c>
      <c r="D15" s="34" t="s">
        <v>495</v>
      </c>
      <c r="E15" s="34" t="s">
        <v>496</v>
      </c>
      <c r="F15" s="34" t="s">
        <v>548</v>
      </c>
      <c r="G15" s="88">
        <v>10</v>
      </c>
      <c r="H15" s="159">
        <f t="shared" si="1"/>
        <v>4.4000000000000004</v>
      </c>
      <c r="I15" s="88">
        <v>8</v>
      </c>
      <c r="J15" s="159">
        <f t="shared" si="2"/>
        <v>4</v>
      </c>
      <c r="K15" s="88">
        <v>8</v>
      </c>
      <c r="L15" s="159">
        <f t="shared" si="3"/>
        <v>4</v>
      </c>
      <c r="M15" s="88">
        <v>8</v>
      </c>
      <c r="N15" s="159">
        <f t="shared" si="4"/>
        <v>4</v>
      </c>
      <c r="O15" s="146">
        <v>8</v>
      </c>
      <c r="P15" s="159">
        <f t="shared" si="5"/>
        <v>4</v>
      </c>
      <c r="Q15" s="88">
        <v>10</v>
      </c>
      <c r="R15" s="159">
        <f t="shared" si="6"/>
        <v>4.4000000000000004</v>
      </c>
      <c r="S15" s="88">
        <f t="shared" si="0"/>
        <v>8.8000000000000007</v>
      </c>
    </row>
    <row r="16" spans="1:30" ht="15.75" customHeight="1">
      <c r="A16" s="34">
        <v>4</v>
      </c>
      <c r="B16" s="34">
        <v>4</v>
      </c>
      <c r="C16" s="44" t="s">
        <v>740</v>
      </c>
      <c r="D16" s="34" t="s">
        <v>497</v>
      </c>
      <c r="E16" s="34" t="s">
        <v>354</v>
      </c>
      <c r="F16" s="34" t="s">
        <v>552</v>
      </c>
      <c r="G16" s="88">
        <v>10</v>
      </c>
      <c r="H16" s="159">
        <f t="shared" si="1"/>
        <v>4.4000000000000004</v>
      </c>
      <c r="I16" s="88">
        <v>8</v>
      </c>
      <c r="J16" s="159">
        <f t="shared" si="2"/>
        <v>4</v>
      </c>
      <c r="K16" s="88">
        <v>8</v>
      </c>
      <c r="L16" s="159">
        <f t="shared" si="3"/>
        <v>4</v>
      </c>
      <c r="M16" s="88">
        <v>8</v>
      </c>
      <c r="N16" s="159">
        <f t="shared" si="4"/>
        <v>4</v>
      </c>
      <c r="O16" s="146">
        <v>8</v>
      </c>
      <c r="P16" s="159">
        <f t="shared" si="5"/>
        <v>4</v>
      </c>
      <c r="Q16" s="88">
        <v>10</v>
      </c>
      <c r="R16" s="159">
        <f t="shared" si="6"/>
        <v>4.4000000000000004</v>
      </c>
      <c r="S16" s="88">
        <f t="shared" si="0"/>
        <v>8.8000000000000007</v>
      </c>
    </row>
    <row r="17" spans="1:24" ht="15.75" customHeight="1">
      <c r="A17" s="34">
        <v>5</v>
      </c>
      <c r="B17" s="34">
        <v>5</v>
      </c>
      <c r="C17" s="44" t="s">
        <v>741</v>
      </c>
      <c r="D17" s="34" t="s">
        <v>405</v>
      </c>
      <c r="E17" s="34" t="s">
        <v>305</v>
      </c>
      <c r="F17" s="34" t="s">
        <v>551</v>
      </c>
      <c r="G17" s="88">
        <v>10</v>
      </c>
      <c r="H17" s="159">
        <f t="shared" si="1"/>
        <v>4.4000000000000004</v>
      </c>
      <c r="I17" s="88">
        <v>8</v>
      </c>
      <c r="J17" s="159">
        <f t="shared" si="2"/>
        <v>4</v>
      </c>
      <c r="K17" s="88">
        <v>8</v>
      </c>
      <c r="L17" s="159">
        <f t="shared" si="3"/>
        <v>4</v>
      </c>
      <c r="M17" s="88">
        <v>8</v>
      </c>
      <c r="N17" s="159">
        <f t="shared" si="4"/>
        <v>4</v>
      </c>
      <c r="O17" s="146">
        <v>8</v>
      </c>
      <c r="P17" s="159">
        <f t="shared" si="5"/>
        <v>4</v>
      </c>
      <c r="Q17" s="88">
        <v>10</v>
      </c>
      <c r="R17" s="159">
        <f t="shared" si="6"/>
        <v>4.4000000000000004</v>
      </c>
      <c r="S17" s="88">
        <f t="shared" si="0"/>
        <v>8.8000000000000007</v>
      </c>
    </row>
    <row r="18" spans="1:24" ht="15.75" customHeight="1">
      <c r="A18" s="34">
        <v>6</v>
      </c>
      <c r="B18" s="34">
        <v>6</v>
      </c>
      <c r="C18" s="44" t="s">
        <v>742</v>
      </c>
      <c r="D18" s="42" t="s">
        <v>485</v>
      </c>
      <c r="E18" s="26" t="s">
        <v>354</v>
      </c>
      <c r="F18" s="34" t="s">
        <v>548</v>
      </c>
      <c r="G18" s="88">
        <v>8.5</v>
      </c>
      <c r="H18" s="159">
        <f t="shared" si="1"/>
        <v>4.0999999999999996</v>
      </c>
      <c r="I18" s="88">
        <v>9</v>
      </c>
      <c r="J18" s="159">
        <f t="shared" si="2"/>
        <v>4.2</v>
      </c>
      <c r="K18" s="88">
        <v>9</v>
      </c>
      <c r="L18" s="159">
        <f t="shared" si="3"/>
        <v>4.2</v>
      </c>
      <c r="M18" s="88">
        <v>9</v>
      </c>
      <c r="N18" s="159">
        <f t="shared" si="4"/>
        <v>4.2</v>
      </c>
      <c r="O18" s="146">
        <v>9.5</v>
      </c>
      <c r="P18" s="159">
        <f t="shared" si="5"/>
        <v>4.3</v>
      </c>
      <c r="Q18" s="88">
        <v>9</v>
      </c>
      <c r="R18" s="159">
        <f t="shared" si="6"/>
        <v>4.2</v>
      </c>
      <c r="S18" s="88">
        <f t="shared" si="0"/>
        <v>9</v>
      </c>
    </row>
    <row r="19" spans="1:24" ht="15.75" customHeight="1">
      <c r="A19" s="34">
        <v>7</v>
      </c>
      <c r="B19" s="34">
        <v>7</v>
      </c>
      <c r="C19" s="47" t="s">
        <v>743</v>
      </c>
      <c r="D19" s="34" t="s">
        <v>498</v>
      </c>
      <c r="E19" s="34" t="s">
        <v>269</v>
      </c>
      <c r="F19" s="34" t="s">
        <v>552</v>
      </c>
      <c r="G19" s="88">
        <v>8.5</v>
      </c>
      <c r="H19" s="159">
        <f t="shared" si="1"/>
        <v>4.0999999999999996</v>
      </c>
      <c r="I19" s="88">
        <v>9</v>
      </c>
      <c r="J19" s="159">
        <f t="shared" si="2"/>
        <v>4.2</v>
      </c>
      <c r="K19" s="88">
        <v>9</v>
      </c>
      <c r="L19" s="159">
        <f t="shared" si="3"/>
        <v>4.2</v>
      </c>
      <c r="M19" s="88">
        <v>9</v>
      </c>
      <c r="N19" s="159">
        <f t="shared" si="4"/>
        <v>4.2</v>
      </c>
      <c r="O19" s="146">
        <v>9.5</v>
      </c>
      <c r="P19" s="159">
        <f t="shared" si="5"/>
        <v>4.3</v>
      </c>
      <c r="Q19" s="88">
        <v>9</v>
      </c>
      <c r="R19" s="159">
        <f t="shared" si="6"/>
        <v>4.2</v>
      </c>
      <c r="S19" s="88">
        <f t="shared" si="0"/>
        <v>9</v>
      </c>
    </row>
    <row r="20" spans="1:24" ht="15.75" customHeight="1">
      <c r="A20" s="34">
        <v>8</v>
      </c>
      <c r="B20" s="34">
        <v>8</v>
      </c>
      <c r="C20" s="44" t="s">
        <v>744</v>
      </c>
      <c r="D20" s="26" t="s">
        <v>279</v>
      </c>
      <c r="E20" s="34" t="s">
        <v>499</v>
      </c>
      <c r="F20" s="34" t="s">
        <v>548</v>
      </c>
      <c r="G20" s="88">
        <v>8.5</v>
      </c>
      <c r="H20" s="159">
        <f t="shared" si="1"/>
        <v>4.0999999999999996</v>
      </c>
      <c r="I20" s="88">
        <v>9</v>
      </c>
      <c r="J20" s="159">
        <f t="shared" si="2"/>
        <v>4.2</v>
      </c>
      <c r="K20" s="88">
        <v>9</v>
      </c>
      <c r="L20" s="159">
        <f t="shared" si="3"/>
        <v>4.2</v>
      </c>
      <c r="M20" s="88">
        <v>9</v>
      </c>
      <c r="N20" s="159">
        <f t="shared" si="4"/>
        <v>4.2</v>
      </c>
      <c r="O20" s="146">
        <v>9.5</v>
      </c>
      <c r="P20" s="159">
        <f t="shared" si="5"/>
        <v>4.3</v>
      </c>
      <c r="Q20" s="88">
        <v>9</v>
      </c>
      <c r="R20" s="159">
        <f t="shared" si="6"/>
        <v>4.2</v>
      </c>
      <c r="S20" s="88">
        <f t="shared" si="0"/>
        <v>9</v>
      </c>
    </row>
    <row r="21" spans="1:24" ht="15.75" customHeight="1">
      <c r="A21" s="34">
        <v>9</v>
      </c>
      <c r="B21" s="34">
        <v>9</v>
      </c>
      <c r="C21" s="44" t="s">
        <v>745</v>
      </c>
      <c r="D21" s="34" t="s">
        <v>500</v>
      </c>
      <c r="E21" s="34" t="s">
        <v>460</v>
      </c>
      <c r="F21" s="34" t="s">
        <v>548</v>
      </c>
      <c r="G21" s="88">
        <v>8.5</v>
      </c>
      <c r="H21" s="159">
        <f t="shared" si="1"/>
        <v>4.0999999999999996</v>
      </c>
      <c r="I21" s="88">
        <v>9</v>
      </c>
      <c r="J21" s="159">
        <f t="shared" si="2"/>
        <v>4.2</v>
      </c>
      <c r="K21" s="88">
        <v>9</v>
      </c>
      <c r="L21" s="159">
        <f t="shared" si="3"/>
        <v>4.2</v>
      </c>
      <c r="M21" s="88">
        <v>9</v>
      </c>
      <c r="N21" s="159">
        <f t="shared" si="4"/>
        <v>4.2</v>
      </c>
      <c r="O21" s="146">
        <v>9.5</v>
      </c>
      <c r="P21" s="159">
        <f t="shared" si="5"/>
        <v>4.3</v>
      </c>
      <c r="Q21" s="88">
        <v>9</v>
      </c>
      <c r="R21" s="159">
        <f t="shared" si="6"/>
        <v>4.2</v>
      </c>
      <c r="S21" s="88">
        <f t="shared" si="0"/>
        <v>9</v>
      </c>
    </row>
    <row r="22" spans="1:24" ht="15.75" customHeight="1">
      <c r="A22" s="34">
        <v>10</v>
      </c>
      <c r="B22" s="34">
        <v>10</v>
      </c>
      <c r="C22" s="44" t="s">
        <v>746</v>
      </c>
      <c r="D22" s="42" t="s">
        <v>501</v>
      </c>
      <c r="E22" s="26" t="s">
        <v>448</v>
      </c>
      <c r="F22" s="34" t="s">
        <v>552</v>
      </c>
      <c r="G22" s="88">
        <v>9</v>
      </c>
      <c r="H22" s="159">
        <f t="shared" si="1"/>
        <v>4.2</v>
      </c>
      <c r="I22" s="88">
        <v>8.5</v>
      </c>
      <c r="J22" s="159">
        <f t="shared" si="2"/>
        <v>4.0999999999999996</v>
      </c>
      <c r="K22" s="88">
        <v>8.5</v>
      </c>
      <c r="L22" s="159">
        <f t="shared" si="3"/>
        <v>4.0999999999999996</v>
      </c>
      <c r="M22" s="88">
        <v>8.5</v>
      </c>
      <c r="N22" s="159">
        <f t="shared" si="4"/>
        <v>4.0999999999999996</v>
      </c>
      <c r="O22" s="146">
        <v>8.5</v>
      </c>
      <c r="P22" s="159">
        <f t="shared" si="5"/>
        <v>4.0999999999999996</v>
      </c>
      <c r="Q22" s="88">
        <v>8</v>
      </c>
      <c r="R22" s="159">
        <f t="shared" si="6"/>
        <v>4</v>
      </c>
      <c r="S22" s="88">
        <f t="shared" si="0"/>
        <v>8.5</v>
      </c>
    </row>
    <row r="23" spans="1:24" ht="15.75" customHeight="1">
      <c r="A23" s="34">
        <v>11</v>
      </c>
      <c r="B23" s="34">
        <v>11</v>
      </c>
      <c r="C23" s="44" t="s">
        <v>747</v>
      </c>
      <c r="D23" s="34" t="s">
        <v>502</v>
      </c>
      <c r="E23" s="34" t="s">
        <v>503</v>
      </c>
      <c r="F23" s="34" t="s">
        <v>547</v>
      </c>
      <c r="G23" s="88">
        <v>9</v>
      </c>
      <c r="H23" s="159">
        <f t="shared" si="1"/>
        <v>4.2</v>
      </c>
      <c r="I23" s="88">
        <v>8.5</v>
      </c>
      <c r="J23" s="159">
        <f t="shared" si="2"/>
        <v>4.0999999999999996</v>
      </c>
      <c r="K23" s="88">
        <v>8.5</v>
      </c>
      <c r="L23" s="159">
        <f t="shared" si="3"/>
        <v>4.0999999999999996</v>
      </c>
      <c r="M23" s="88">
        <v>8.5</v>
      </c>
      <c r="N23" s="159">
        <f t="shared" si="4"/>
        <v>4.0999999999999996</v>
      </c>
      <c r="O23" s="146">
        <v>8.5</v>
      </c>
      <c r="P23" s="159">
        <f t="shared" si="5"/>
        <v>4.0999999999999996</v>
      </c>
      <c r="Q23" s="88">
        <v>8</v>
      </c>
      <c r="R23" s="159">
        <f t="shared" si="6"/>
        <v>4</v>
      </c>
      <c r="S23" s="88">
        <f t="shared" si="0"/>
        <v>8.5</v>
      </c>
    </row>
    <row r="24" spans="1:24" ht="15.75" customHeight="1">
      <c r="A24" s="34">
        <v>12</v>
      </c>
      <c r="B24" s="34">
        <v>12</v>
      </c>
      <c r="C24" s="44" t="s">
        <v>748</v>
      </c>
      <c r="D24" s="34" t="s">
        <v>504</v>
      </c>
      <c r="E24" s="34" t="s">
        <v>505</v>
      </c>
      <c r="F24" s="34" t="s">
        <v>552</v>
      </c>
      <c r="G24" s="88">
        <v>9</v>
      </c>
      <c r="H24" s="159">
        <f t="shared" si="1"/>
        <v>4.2</v>
      </c>
      <c r="I24" s="88">
        <v>8.5</v>
      </c>
      <c r="J24" s="159">
        <f t="shared" si="2"/>
        <v>4.0999999999999996</v>
      </c>
      <c r="K24" s="88">
        <v>8.5</v>
      </c>
      <c r="L24" s="159">
        <f t="shared" si="3"/>
        <v>4.0999999999999996</v>
      </c>
      <c r="M24" s="88">
        <v>8.5</v>
      </c>
      <c r="N24" s="159">
        <f t="shared" si="4"/>
        <v>4.0999999999999996</v>
      </c>
      <c r="O24" s="146">
        <v>8.5</v>
      </c>
      <c r="P24" s="159">
        <f t="shared" si="5"/>
        <v>4.0999999999999996</v>
      </c>
      <c r="Q24" s="88">
        <v>8</v>
      </c>
      <c r="R24" s="159">
        <f t="shared" si="6"/>
        <v>4</v>
      </c>
      <c r="S24" s="88">
        <f t="shared" si="0"/>
        <v>8.5</v>
      </c>
    </row>
    <row r="25" spans="1:24" ht="15.75" customHeight="1">
      <c r="A25" s="34">
        <v>13</v>
      </c>
      <c r="B25" s="34">
        <v>13</v>
      </c>
      <c r="C25" s="44" t="s">
        <v>749</v>
      </c>
      <c r="D25" s="34" t="s">
        <v>506</v>
      </c>
      <c r="E25" s="34" t="s">
        <v>358</v>
      </c>
      <c r="F25" s="34" t="s">
        <v>552</v>
      </c>
      <c r="G25" s="88">
        <v>9</v>
      </c>
      <c r="H25" s="159">
        <f t="shared" si="1"/>
        <v>4.2</v>
      </c>
      <c r="I25" s="88">
        <v>8.5</v>
      </c>
      <c r="J25" s="159">
        <f t="shared" si="2"/>
        <v>4.0999999999999996</v>
      </c>
      <c r="K25" s="88">
        <v>8.5</v>
      </c>
      <c r="L25" s="159">
        <f t="shared" si="3"/>
        <v>4.0999999999999996</v>
      </c>
      <c r="M25" s="88">
        <v>8.5</v>
      </c>
      <c r="N25" s="159">
        <f t="shared" si="4"/>
        <v>4.0999999999999996</v>
      </c>
      <c r="O25" s="146">
        <v>8.5</v>
      </c>
      <c r="P25" s="159">
        <f t="shared" si="5"/>
        <v>4.0999999999999996</v>
      </c>
      <c r="Q25" s="88">
        <v>8</v>
      </c>
      <c r="R25" s="159">
        <f t="shared" si="6"/>
        <v>4</v>
      </c>
      <c r="S25" s="88">
        <f t="shared" si="0"/>
        <v>8.5</v>
      </c>
    </row>
    <row r="27" spans="1:24" ht="15.6">
      <c r="A27" s="56"/>
      <c r="B27" s="57"/>
      <c r="C27" s="199" t="s">
        <v>277</v>
      </c>
      <c r="D27" s="200"/>
      <c r="E27" s="200"/>
      <c r="F27" s="200"/>
      <c r="G27" s="200"/>
      <c r="H27" s="56"/>
      <c r="I27" s="56"/>
      <c r="J27" s="98"/>
      <c r="K27" s="56"/>
      <c r="L27" s="56"/>
      <c r="M27" s="56"/>
      <c r="N27" s="56"/>
      <c r="O27" s="145"/>
      <c r="P27" s="1"/>
      <c r="Q27" s="1"/>
      <c r="R27" s="1"/>
      <c r="S27" s="1"/>
      <c r="T27" s="1"/>
      <c r="U27" s="1"/>
      <c r="V27" s="1"/>
      <c r="W27" s="1"/>
      <c r="X27" s="1"/>
    </row>
    <row r="28" spans="1:24" ht="15.6">
      <c r="A28" s="199" t="s">
        <v>278</v>
      </c>
      <c r="B28" s="200"/>
      <c r="C28" s="200"/>
      <c r="D28" s="201" t="s">
        <v>755</v>
      </c>
      <c r="E28" s="201"/>
      <c r="F28" s="201"/>
      <c r="G28" s="56"/>
      <c r="H28" s="56"/>
      <c r="I28" s="201" t="s">
        <v>754</v>
      </c>
      <c r="J28" s="201"/>
      <c r="K28" s="201"/>
      <c r="L28" s="201"/>
      <c r="M28" s="201"/>
      <c r="N28" s="57"/>
      <c r="Q28" s="15"/>
      <c r="R28" s="15"/>
      <c r="S28" s="15"/>
    </row>
    <row r="29" spans="1:24" ht="15.75" customHeight="1">
      <c r="C29" s="46"/>
    </row>
  </sheetData>
  <mergeCells count="32">
    <mergeCell ref="A9:A12"/>
    <mergeCell ref="C9:C12"/>
    <mergeCell ref="D9:D12"/>
    <mergeCell ref="E9:E12"/>
    <mergeCell ref="F9:F12"/>
    <mergeCell ref="B9:B12"/>
    <mergeCell ref="A28:C28"/>
    <mergeCell ref="D28:F28"/>
    <mergeCell ref="I28:M28"/>
    <mergeCell ref="V6:W6"/>
    <mergeCell ref="T6:U6"/>
    <mergeCell ref="I8:M8"/>
    <mergeCell ref="A6:F6"/>
    <mergeCell ref="O7:T7"/>
    <mergeCell ref="U7:Y7"/>
    <mergeCell ref="V8:X8"/>
    <mergeCell ref="S8:U8"/>
    <mergeCell ref="C27:G27"/>
    <mergeCell ref="D7:E7"/>
    <mergeCell ref="A8:C8"/>
    <mergeCell ref="E8:G8"/>
    <mergeCell ref="G9:H9"/>
    <mergeCell ref="A1:C1"/>
    <mergeCell ref="A2:C2"/>
    <mergeCell ref="E1:M1"/>
    <mergeCell ref="F2:K2"/>
    <mergeCell ref="A4:M4"/>
    <mergeCell ref="I9:J9"/>
    <mergeCell ref="K9:L9"/>
    <mergeCell ref="M9:N9"/>
    <mergeCell ref="O9:P9"/>
    <mergeCell ref="Q9:R9"/>
  </mergeCells>
  <pageMargins left="0" right="0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D30"/>
  <sheetViews>
    <sheetView topLeftCell="A14" zoomScale="124" workbookViewId="0">
      <selection activeCell="E23" sqref="E23"/>
    </sheetView>
  </sheetViews>
  <sheetFormatPr defaultColWidth="12.5546875" defaultRowHeight="15.75" customHeight="1"/>
  <cols>
    <col min="1" max="1" width="3.6640625" style="26" customWidth="1"/>
    <col min="2" max="2" width="5.44140625" style="26" customWidth="1"/>
    <col min="3" max="3" width="18.33203125" style="26" customWidth="1"/>
    <col min="4" max="4" width="17.44140625" style="26" customWidth="1"/>
    <col min="5" max="5" width="7.109375" style="26" customWidth="1"/>
    <col min="6" max="6" width="15.44140625" style="26" customWidth="1"/>
    <col min="7" max="8" width="6.6640625" style="26" customWidth="1"/>
    <col min="9" max="12" width="11.44140625" style="26" customWidth="1"/>
    <col min="13" max="14" width="8.5546875" style="26" customWidth="1"/>
    <col min="15" max="16384" width="12.5546875" style="26"/>
  </cols>
  <sheetData>
    <row r="1" spans="1:30" ht="15.75" customHeight="1">
      <c r="A1" s="171" t="s">
        <v>238</v>
      </c>
      <c r="B1" s="172"/>
      <c r="C1" s="172"/>
      <c r="E1" s="171" t="s">
        <v>239</v>
      </c>
      <c r="F1" s="172"/>
      <c r="G1" s="172"/>
      <c r="H1" s="172"/>
      <c r="I1" s="172"/>
      <c r="J1" s="172"/>
      <c r="K1" s="172"/>
      <c r="L1" s="172"/>
      <c r="M1" s="172"/>
    </row>
    <row r="2" spans="1:30" ht="15.75" customHeight="1">
      <c r="A2" s="173" t="s">
        <v>0</v>
      </c>
      <c r="B2" s="172"/>
      <c r="C2" s="172"/>
      <c r="F2" s="175" t="s">
        <v>240</v>
      </c>
      <c r="G2" s="172"/>
      <c r="H2" s="172"/>
      <c r="I2" s="172"/>
      <c r="J2" s="172"/>
      <c r="K2" s="172"/>
      <c r="M2" s="31"/>
      <c r="N2" s="31"/>
    </row>
    <row r="3" spans="1:30" ht="15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30" ht="15.75" customHeight="1">
      <c r="A4" s="173" t="s">
        <v>757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30" ht="15.75" customHeight="1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spans="1:30" ht="15.75" customHeight="1">
      <c r="A6" s="174" t="s">
        <v>508</v>
      </c>
      <c r="B6" s="172"/>
      <c r="C6" s="172"/>
      <c r="D6" s="172"/>
      <c r="E6" s="172"/>
      <c r="F6" s="172"/>
      <c r="G6" s="24"/>
      <c r="H6" s="24"/>
      <c r="I6" s="24" t="s">
        <v>509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182"/>
      <c r="U6" s="172"/>
      <c r="V6" s="172"/>
      <c r="W6" s="172"/>
      <c r="X6" s="27"/>
    </row>
    <row r="7" spans="1:30" ht="15.75" customHeight="1">
      <c r="A7" s="24" t="s">
        <v>510</v>
      </c>
      <c r="B7" s="24"/>
      <c r="C7" s="24"/>
      <c r="D7" s="24" t="s">
        <v>511</v>
      </c>
      <c r="E7" s="25" t="s">
        <v>245</v>
      </c>
      <c r="F7" s="25"/>
      <c r="G7" s="25"/>
      <c r="H7" s="25"/>
      <c r="I7" s="25" t="s">
        <v>529</v>
      </c>
      <c r="J7" s="25"/>
      <c r="K7" s="25"/>
      <c r="L7" s="25"/>
      <c r="M7" s="25"/>
      <c r="N7" s="25"/>
      <c r="O7" s="174"/>
      <c r="P7" s="174"/>
      <c r="Q7" s="172"/>
      <c r="R7" s="172"/>
      <c r="S7" s="172"/>
      <c r="T7" s="172"/>
      <c r="U7" s="182"/>
      <c r="V7" s="172"/>
      <c r="W7" s="172"/>
      <c r="X7" s="172"/>
      <c r="Y7" s="172"/>
    </row>
    <row r="8" spans="1:30" ht="15.75" customHeight="1">
      <c r="A8" s="26" t="s">
        <v>512</v>
      </c>
      <c r="C8" s="24"/>
      <c r="D8" s="182" t="s">
        <v>528</v>
      </c>
      <c r="E8" s="172"/>
      <c r="F8" s="32" t="s">
        <v>530</v>
      </c>
      <c r="G8" s="32"/>
      <c r="H8" s="32"/>
      <c r="I8" s="174" t="s">
        <v>513</v>
      </c>
      <c r="J8" s="174"/>
      <c r="K8" s="172"/>
      <c r="L8" s="172"/>
      <c r="M8" s="172"/>
      <c r="Q8" s="28"/>
      <c r="R8" s="28"/>
      <c r="S8" s="174"/>
      <c r="T8" s="172"/>
      <c r="U8" s="172"/>
      <c r="V8" s="174"/>
      <c r="W8" s="172"/>
      <c r="X8" s="172"/>
      <c r="Y8" s="28">
        <v>6</v>
      </c>
    </row>
    <row r="9" spans="1:30" ht="15.75" customHeight="1">
      <c r="C9" s="24"/>
      <c r="D9" s="25"/>
      <c r="F9" s="32"/>
      <c r="G9" s="32"/>
      <c r="H9" s="32"/>
      <c r="I9" s="24"/>
      <c r="J9" s="24"/>
      <c r="Q9" s="28"/>
      <c r="R9" s="28"/>
      <c r="S9" s="24"/>
      <c r="V9" s="24"/>
      <c r="Y9" s="28"/>
    </row>
    <row r="10" spans="1:30" ht="15.75" customHeight="1">
      <c r="C10" s="24"/>
      <c r="D10" s="25"/>
      <c r="F10" s="32"/>
      <c r="G10" s="32"/>
      <c r="H10" s="32"/>
      <c r="I10" s="24"/>
      <c r="J10" s="24"/>
      <c r="Q10" s="28"/>
      <c r="R10" s="28"/>
      <c r="S10" s="24"/>
      <c r="V10" s="24"/>
      <c r="Y10" s="28"/>
    </row>
    <row r="11" spans="1:30" ht="15.75" customHeight="1">
      <c r="A11" s="176" t="s">
        <v>6</v>
      </c>
      <c r="B11" s="177" t="s">
        <v>247</v>
      </c>
      <c r="C11" s="176" t="s">
        <v>248</v>
      </c>
      <c r="D11" s="176" t="s">
        <v>249</v>
      </c>
      <c r="E11" s="176" t="s">
        <v>8</v>
      </c>
      <c r="F11" s="176" t="s">
        <v>9</v>
      </c>
      <c r="G11" s="180" t="s">
        <v>761</v>
      </c>
      <c r="H11" s="181"/>
      <c r="I11" s="180" t="s">
        <v>762</v>
      </c>
      <c r="J11" s="181"/>
      <c r="K11" s="180" t="s">
        <v>763</v>
      </c>
      <c r="L11" s="181"/>
      <c r="M11" s="180" t="s">
        <v>764</v>
      </c>
      <c r="N11" s="181"/>
      <c r="O11" s="180" t="s">
        <v>765</v>
      </c>
      <c r="P11" s="181"/>
      <c r="Q11" s="180" t="s">
        <v>766</v>
      </c>
      <c r="R11" s="181"/>
      <c r="S11" s="154"/>
      <c r="V11" s="24"/>
      <c r="Y11" s="28"/>
    </row>
    <row r="12" spans="1:30" ht="15.75" customHeight="1">
      <c r="A12" s="176"/>
      <c r="B12" s="178"/>
      <c r="C12" s="176"/>
      <c r="D12" s="176"/>
      <c r="E12" s="176"/>
      <c r="F12" s="176"/>
      <c r="G12" s="136" t="s">
        <v>768</v>
      </c>
      <c r="H12" s="136" t="s">
        <v>767</v>
      </c>
      <c r="I12" s="136" t="s">
        <v>768</v>
      </c>
      <c r="J12" s="137" t="s">
        <v>767</v>
      </c>
      <c r="K12" s="136" t="s">
        <v>768</v>
      </c>
      <c r="L12" s="136" t="s">
        <v>767</v>
      </c>
      <c r="M12" s="136" t="s">
        <v>768</v>
      </c>
      <c r="N12" s="136" t="s">
        <v>767</v>
      </c>
      <c r="O12" s="143" t="s">
        <v>768</v>
      </c>
      <c r="P12" s="136" t="s">
        <v>767</v>
      </c>
      <c r="Q12" s="136" t="s">
        <v>768</v>
      </c>
      <c r="R12" s="136" t="s">
        <v>767</v>
      </c>
      <c r="S12" s="136"/>
      <c r="V12" s="24"/>
      <c r="Y12" s="28"/>
    </row>
    <row r="13" spans="1:30" ht="15.75" customHeight="1">
      <c r="A13" s="176"/>
      <c r="B13" s="178"/>
      <c r="C13" s="176"/>
      <c r="D13" s="176"/>
      <c r="E13" s="176"/>
      <c r="F13" s="176"/>
      <c r="G13" s="144">
        <v>0.2</v>
      </c>
      <c r="H13" s="135" t="s">
        <v>769</v>
      </c>
      <c r="I13" s="144">
        <v>0.1</v>
      </c>
      <c r="J13" s="147">
        <v>3.5</v>
      </c>
      <c r="K13" s="144">
        <v>0.15</v>
      </c>
      <c r="L13" s="147">
        <v>3.5</v>
      </c>
      <c r="M13" s="144">
        <v>0.15</v>
      </c>
      <c r="N13" s="147">
        <v>3.5</v>
      </c>
      <c r="O13" s="144">
        <v>0.2</v>
      </c>
      <c r="P13" s="147">
        <v>3.5</v>
      </c>
      <c r="Q13" s="144">
        <v>0.2</v>
      </c>
      <c r="R13" s="147">
        <v>3.5</v>
      </c>
      <c r="S13" s="136"/>
    </row>
    <row r="14" spans="1:30" ht="55.2" customHeight="1">
      <c r="A14" s="176"/>
      <c r="B14" s="179"/>
      <c r="C14" s="176"/>
      <c r="D14" s="176"/>
      <c r="E14" s="176"/>
      <c r="F14" s="176"/>
      <c r="G14" s="144" t="s">
        <v>770</v>
      </c>
      <c r="H14" s="135" t="s">
        <v>771</v>
      </c>
      <c r="I14" s="144" t="s">
        <v>770</v>
      </c>
      <c r="J14" s="135" t="s">
        <v>771</v>
      </c>
      <c r="K14" s="144" t="s">
        <v>770</v>
      </c>
      <c r="L14" s="135" t="s">
        <v>771</v>
      </c>
      <c r="M14" s="144" t="s">
        <v>770</v>
      </c>
      <c r="N14" s="135" t="s">
        <v>771</v>
      </c>
      <c r="O14" s="144" t="s">
        <v>770</v>
      </c>
      <c r="P14" s="135" t="s">
        <v>771</v>
      </c>
      <c r="Q14" s="144" t="s">
        <v>770</v>
      </c>
      <c r="R14" s="135" t="s">
        <v>771</v>
      </c>
      <c r="S14" s="62" t="s">
        <v>756</v>
      </c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5" spans="1:30" ht="15.75" customHeight="1">
      <c r="A15" s="34">
        <v>1</v>
      </c>
      <c r="B15" s="34">
        <v>1</v>
      </c>
      <c r="C15" s="37" t="s">
        <v>514</v>
      </c>
      <c r="D15" s="36" t="s">
        <v>250</v>
      </c>
      <c r="E15" s="35" t="s">
        <v>251</v>
      </c>
      <c r="F15" s="35" t="s">
        <v>252</v>
      </c>
      <c r="G15" s="88">
        <v>8</v>
      </c>
      <c r="H15" s="159">
        <f>IF(G15&gt;=9.6, 4.4, IF(G15&gt;=9.1, 4.3, IF(G15&gt;=8.6, 4.2, IF(G15&gt;=8.1, 4.1, IF(G15&gt;=7.6, 4, IF(G15&gt;=7.1, 3.9, IF(G15&gt;=6.6, 3.8, IF(G15&gt;=6.1, 3.7, IF(G15&gt;=5.5, 3.6, IF(G15&gt;=5, 3.5, " "))))))))))</f>
        <v>4</v>
      </c>
      <c r="I15" s="88">
        <v>8</v>
      </c>
      <c r="J15" s="159">
        <f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8</v>
      </c>
      <c r="L15" s="159">
        <f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8</v>
      </c>
      <c r="P15" s="159">
        <f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8</v>
      </c>
      <c r="R15" s="159">
        <f>IF(Q15&gt;=9.6, 4.4, IF(Q15&gt;=9.1, 4.3, IF(Q15&gt;=8.6, 4.2, IF(Q15&gt;=8.1, 4.1, IF(Q15&gt;=7.6, 4, IF(Q15&gt;=7.1, 3.9, IF(Q15&gt;=6.6, 3.8, IF(Q15&gt;=6.1, 3.7, IF(Q15&gt;=5.5, 3.6, IF(Q15&gt;=5, 3.5, " "))))))))))</f>
        <v>4</v>
      </c>
      <c r="S15" s="88">
        <f t="shared" ref="S15:S28" si="0">G15*20%+I15*10%+K15*15%+M15*15%+O15*20%+Q15*20%</f>
        <v>8</v>
      </c>
    </row>
    <row r="16" spans="1:30" ht="15.75" customHeight="1">
      <c r="A16" s="34">
        <v>2</v>
      </c>
      <c r="B16" s="34">
        <v>2</v>
      </c>
      <c r="C16" s="37" t="s">
        <v>515</v>
      </c>
      <c r="D16" s="35" t="s">
        <v>253</v>
      </c>
      <c r="E16" s="35" t="s">
        <v>254</v>
      </c>
      <c r="F16" s="35" t="s">
        <v>255</v>
      </c>
      <c r="G16" s="88">
        <v>8</v>
      </c>
      <c r="H16" s="159">
        <f t="shared" ref="H16:H28" si="1">IF(G16&gt;=9.6, 4.4, IF(G16&gt;=9.1, 4.3, IF(G16&gt;=8.6, 4.2, IF(G16&gt;=8.1, 4.1, IF(G16&gt;=7.6, 4, IF(G16&gt;=7.1, 3.9, IF(G16&gt;=6.6, 3.8, IF(G16&gt;=6.1, 3.7, IF(G16&gt;=5.5, 3.6, IF(G16&gt;=5, 3.5, " "))))))))))</f>
        <v>4</v>
      </c>
      <c r="I16" s="88">
        <v>8</v>
      </c>
      <c r="J16" s="159">
        <f t="shared" ref="J16:J28" si="2">IF(I16&gt;=9.6, 4.4, IF(I16&gt;=9.1, 4.3, IF(I16&gt;=8.6, 4.2, IF(I16&gt;=8.1, 4.1, IF(I16&gt;=7.6, 4, IF(I16&gt;=7.1, 3.9, IF(I16&gt;=6.6, 3.8, IF(I16&gt;=6.1, 3.7, IF(I16&gt;=5.5, 3.6, IF(I16&gt;=5, 3.5, " "))))))))))</f>
        <v>4</v>
      </c>
      <c r="K16" s="88">
        <v>8</v>
      </c>
      <c r="L16" s="159">
        <f t="shared" ref="L16:L28" si="3">IF(K16&gt;=9.6, 4.4, IF(K16&gt;=9.1, 4.3, IF(K16&gt;=8.6, 4.2, IF(K16&gt;=8.1, 4.1, IF(K16&gt;=7.6, 4, IF(K16&gt;=7.1, 3.9, IF(K16&gt;=6.6, 3.8, IF(K16&gt;=6.1, 3.7, IF(K16&gt;=5.5, 3.6, IF(K16&gt;=5, 3.5, " "))))))))))</f>
        <v>4</v>
      </c>
      <c r="M16" s="88">
        <v>8</v>
      </c>
      <c r="N16" s="159">
        <f t="shared" ref="N16:N28" si="4">IF(M16&gt;=9.6, 4.4, IF(M16&gt;=9.1, 4.3, IF(M16&gt;=8.6, 4.2, IF(M16&gt;=8.1, 4.1, IF(M16&gt;=7.6, 4, IF(M16&gt;=7.1, 3.9, IF(M16&gt;=6.6, 3.8, IF(M16&gt;=6.1, 3.7, IF(M16&gt;=5.5, 3.6, IF(M16&gt;=5, 3.5, " "))))))))))</f>
        <v>4</v>
      </c>
      <c r="O16" s="88">
        <v>8</v>
      </c>
      <c r="P16" s="159">
        <f t="shared" ref="P16:P27" si="5">IF(O16&gt;=9.6, 4.4, IF(O16&gt;=9.1, 4.3, IF(O16&gt;=8.6, 4.2, IF(O16&gt;=8.1, 4.1, IF(O16&gt;=7.6, 4, IF(O16&gt;=7.1, 3.9, IF(O16&gt;=6.6, 3.8, IF(O16&gt;=6.1, 3.7, IF(O16&gt;=5.5, 3.6, IF(O16&gt;=5, 3.5, " "))))))))))</f>
        <v>4</v>
      </c>
      <c r="Q16" s="88">
        <v>8</v>
      </c>
      <c r="R16" s="159">
        <f t="shared" ref="R16:R28" si="6">IF(Q16&gt;=9.6, 4.4, IF(Q16&gt;=9.1, 4.3, IF(Q16&gt;=8.6, 4.2, IF(Q16&gt;=8.1, 4.1, IF(Q16&gt;=7.6, 4, IF(Q16&gt;=7.1, 3.9, IF(Q16&gt;=6.6, 3.8, IF(Q16&gt;=6.1, 3.7, IF(Q16&gt;=5.5, 3.6, IF(Q16&gt;=5, 3.5, " "))))))))))</f>
        <v>4</v>
      </c>
      <c r="S16" s="88">
        <f t="shared" si="0"/>
        <v>8</v>
      </c>
    </row>
    <row r="17" spans="1:19" ht="15.75" customHeight="1">
      <c r="A17" s="34">
        <v>3</v>
      </c>
      <c r="B17" s="34">
        <v>3</v>
      </c>
      <c r="C17" s="37" t="s">
        <v>516</v>
      </c>
      <c r="D17" s="35" t="s">
        <v>256</v>
      </c>
      <c r="E17" s="35" t="s">
        <v>257</v>
      </c>
      <c r="F17" s="35" t="s">
        <v>258</v>
      </c>
      <c r="G17" s="88">
        <v>8</v>
      </c>
      <c r="H17" s="159">
        <f t="shared" si="1"/>
        <v>4</v>
      </c>
      <c r="I17" s="88">
        <v>8</v>
      </c>
      <c r="J17" s="159">
        <f t="shared" si="2"/>
        <v>4</v>
      </c>
      <c r="K17" s="88">
        <v>8</v>
      </c>
      <c r="L17" s="159">
        <f t="shared" si="3"/>
        <v>4</v>
      </c>
      <c r="M17" s="88">
        <v>8</v>
      </c>
      <c r="N17" s="159">
        <f t="shared" si="4"/>
        <v>4</v>
      </c>
      <c r="O17" s="88">
        <v>8</v>
      </c>
      <c r="P17" s="159">
        <f t="shared" si="5"/>
        <v>4</v>
      </c>
      <c r="Q17" s="88">
        <v>8</v>
      </c>
      <c r="R17" s="159">
        <f t="shared" si="6"/>
        <v>4</v>
      </c>
      <c r="S17" s="88">
        <f t="shared" si="0"/>
        <v>8</v>
      </c>
    </row>
    <row r="18" spans="1:19" ht="15.75" customHeight="1">
      <c r="A18" s="34">
        <v>4</v>
      </c>
      <c r="B18" s="34">
        <v>4</v>
      </c>
      <c r="C18" s="37" t="s">
        <v>517</v>
      </c>
      <c r="D18" s="35" t="s">
        <v>259</v>
      </c>
      <c r="E18" s="35" t="s">
        <v>260</v>
      </c>
      <c r="F18" s="35" t="s">
        <v>252</v>
      </c>
      <c r="G18" s="88">
        <v>8</v>
      </c>
      <c r="H18" s="159">
        <f t="shared" si="1"/>
        <v>4</v>
      </c>
      <c r="I18" s="88">
        <v>8</v>
      </c>
      <c r="J18" s="159">
        <f t="shared" si="2"/>
        <v>4</v>
      </c>
      <c r="K18" s="88">
        <v>8</v>
      </c>
      <c r="L18" s="159">
        <f t="shared" si="3"/>
        <v>4</v>
      </c>
      <c r="M18" s="88">
        <v>8</v>
      </c>
      <c r="N18" s="159">
        <f t="shared" si="4"/>
        <v>4</v>
      </c>
      <c r="O18" s="88">
        <v>8</v>
      </c>
      <c r="P18" s="159">
        <f t="shared" si="5"/>
        <v>4</v>
      </c>
      <c r="Q18" s="88">
        <v>8</v>
      </c>
      <c r="R18" s="159">
        <f t="shared" si="6"/>
        <v>4</v>
      </c>
      <c r="S18" s="88">
        <f t="shared" si="0"/>
        <v>8</v>
      </c>
    </row>
    <row r="19" spans="1:19" ht="15.75" customHeight="1">
      <c r="A19" s="34">
        <v>5</v>
      </c>
      <c r="B19" s="34">
        <v>5</v>
      </c>
      <c r="C19" s="37" t="s">
        <v>518</v>
      </c>
      <c r="D19" s="35" t="s">
        <v>261</v>
      </c>
      <c r="E19" s="35" t="s">
        <v>262</v>
      </c>
      <c r="F19" s="35" t="s">
        <v>252</v>
      </c>
      <c r="G19" s="88">
        <v>8</v>
      </c>
      <c r="H19" s="159">
        <f t="shared" si="1"/>
        <v>4</v>
      </c>
      <c r="I19" s="88">
        <v>8</v>
      </c>
      <c r="J19" s="159">
        <f t="shared" si="2"/>
        <v>4</v>
      </c>
      <c r="K19" s="88">
        <v>8</v>
      </c>
      <c r="L19" s="159">
        <f t="shared" si="3"/>
        <v>4</v>
      </c>
      <c r="M19" s="88">
        <v>8</v>
      </c>
      <c r="N19" s="159">
        <f t="shared" si="4"/>
        <v>4</v>
      </c>
      <c r="O19" s="88">
        <v>8</v>
      </c>
      <c r="P19" s="159">
        <f t="shared" si="5"/>
        <v>4</v>
      </c>
      <c r="Q19" s="88">
        <v>8</v>
      </c>
      <c r="R19" s="159">
        <f t="shared" si="6"/>
        <v>4</v>
      </c>
      <c r="S19" s="88">
        <f t="shared" si="0"/>
        <v>8</v>
      </c>
    </row>
    <row r="20" spans="1:19" ht="15.75" customHeight="1">
      <c r="A20" s="34">
        <v>6</v>
      </c>
      <c r="B20" s="34">
        <v>6</v>
      </c>
      <c r="C20" s="37" t="s">
        <v>519</v>
      </c>
      <c r="D20" s="35" t="s">
        <v>263</v>
      </c>
      <c r="E20" s="36" t="s">
        <v>264</v>
      </c>
      <c r="F20" s="35" t="s">
        <v>255</v>
      </c>
      <c r="G20" s="88">
        <v>9</v>
      </c>
      <c r="H20" s="159">
        <f t="shared" si="1"/>
        <v>4.2</v>
      </c>
      <c r="I20" s="88">
        <v>8</v>
      </c>
      <c r="J20" s="159">
        <f t="shared" si="2"/>
        <v>4</v>
      </c>
      <c r="K20" s="88">
        <v>9</v>
      </c>
      <c r="L20" s="159">
        <f t="shared" si="3"/>
        <v>4.2</v>
      </c>
      <c r="M20" s="88">
        <v>9</v>
      </c>
      <c r="N20" s="159">
        <f t="shared" si="4"/>
        <v>4.2</v>
      </c>
      <c r="O20" s="88">
        <v>8</v>
      </c>
      <c r="P20" s="159">
        <f t="shared" si="5"/>
        <v>4</v>
      </c>
      <c r="Q20" s="88">
        <v>9</v>
      </c>
      <c r="R20" s="159">
        <f t="shared" si="6"/>
        <v>4.2</v>
      </c>
      <c r="S20" s="88">
        <f t="shared" si="0"/>
        <v>8.7000000000000011</v>
      </c>
    </row>
    <row r="21" spans="1:19" ht="15.75" customHeight="1">
      <c r="A21" s="34">
        <v>7</v>
      </c>
      <c r="B21" s="34">
        <v>7</v>
      </c>
      <c r="C21" s="37" t="s">
        <v>520</v>
      </c>
      <c r="D21" s="35" t="s">
        <v>265</v>
      </c>
      <c r="E21" s="35" t="s">
        <v>266</v>
      </c>
      <c r="F21" s="35" t="s">
        <v>258</v>
      </c>
      <c r="G21" s="88">
        <v>9</v>
      </c>
      <c r="H21" s="159">
        <f t="shared" si="1"/>
        <v>4.2</v>
      </c>
      <c r="I21" s="88">
        <v>8</v>
      </c>
      <c r="J21" s="159">
        <f t="shared" si="2"/>
        <v>4</v>
      </c>
      <c r="K21" s="88">
        <v>9</v>
      </c>
      <c r="L21" s="159">
        <f t="shared" si="3"/>
        <v>4.2</v>
      </c>
      <c r="M21" s="88">
        <v>9</v>
      </c>
      <c r="N21" s="159">
        <f t="shared" si="4"/>
        <v>4.2</v>
      </c>
      <c r="O21" s="88">
        <v>8</v>
      </c>
      <c r="P21" s="159">
        <f t="shared" si="5"/>
        <v>4</v>
      </c>
      <c r="Q21" s="88">
        <v>9</v>
      </c>
      <c r="R21" s="159">
        <f t="shared" si="6"/>
        <v>4.2</v>
      </c>
      <c r="S21" s="88">
        <f t="shared" si="0"/>
        <v>8.7000000000000011</v>
      </c>
    </row>
    <row r="22" spans="1:19" ht="15.75" customHeight="1">
      <c r="A22" s="34">
        <v>8</v>
      </c>
      <c r="B22" s="34">
        <v>8</v>
      </c>
      <c r="C22" s="37" t="s">
        <v>521</v>
      </c>
      <c r="D22" s="35" t="s">
        <v>267</v>
      </c>
      <c r="E22" s="35" t="s">
        <v>268</v>
      </c>
      <c r="F22" s="35" t="s">
        <v>252</v>
      </c>
      <c r="G22" s="88">
        <v>9</v>
      </c>
      <c r="H22" s="159">
        <f t="shared" si="1"/>
        <v>4.2</v>
      </c>
      <c r="I22" s="88">
        <v>8</v>
      </c>
      <c r="J22" s="159">
        <f t="shared" si="2"/>
        <v>4</v>
      </c>
      <c r="K22" s="88">
        <v>9</v>
      </c>
      <c r="L22" s="159">
        <f t="shared" si="3"/>
        <v>4.2</v>
      </c>
      <c r="M22" s="88">
        <v>9</v>
      </c>
      <c r="N22" s="159">
        <f t="shared" si="4"/>
        <v>4.2</v>
      </c>
      <c r="O22" s="88">
        <v>8</v>
      </c>
      <c r="P22" s="159">
        <f t="shared" si="5"/>
        <v>4</v>
      </c>
      <c r="Q22" s="88">
        <v>9</v>
      </c>
      <c r="R22" s="159">
        <f t="shared" si="6"/>
        <v>4.2</v>
      </c>
      <c r="S22" s="88">
        <f t="shared" si="0"/>
        <v>8.7000000000000011</v>
      </c>
    </row>
    <row r="23" spans="1:19" ht="15.75" customHeight="1">
      <c r="A23" s="34">
        <v>9</v>
      </c>
      <c r="B23" s="34">
        <v>9</v>
      </c>
      <c r="C23" s="37" t="s">
        <v>522</v>
      </c>
      <c r="D23" s="35" t="s">
        <v>267</v>
      </c>
      <c r="E23" s="35" t="s">
        <v>269</v>
      </c>
      <c r="F23" s="35" t="s">
        <v>258</v>
      </c>
      <c r="G23" s="88">
        <v>9</v>
      </c>
      <c r="H23" s="159">
        <f t="shared" si="1"/>
        <v>4.2</v>
      </c>
      <c r="I23" s="88">
        <v>8</v>
      </c>
      <c r="J23" s="159">
        <f t="shared" si="2"/>
        <v>4</v>
      </c>
      <c r="K23" s="88">
        <v>9</v>
      </c>
      <c r="L23" s="159">
        <f t="shared" si="3"/>
        <v>4.2</v>
      </c>
      <c r="M23" s="88">
        <v>9</v>
      </c>
      <c r="N23" s="159">
        <f t="shared" si="4"/>
        <v>4.2</v>
      </c>
      <c r="O23" s="88">
        <v>8</v>
      </c>
      <c r="P23" s="159">
        <f t="shared" si="5"/>
        <v>4</v>
      </c>
      <c r="Q23" s="88">
        <v>9</v>
      </c>
      <c r="R23" s="159">
        <f t="shared" si="6"/>
        <v>4.2</v>
      </c>
      <c r="S23" s="88">
        <f t="shared" si="0"/>
        <v>8.7000000000000011</v>
      </c>
    </row>
    <row r="24" spans="1:19" ht="15.75" customHeight="1">
      <c r="A24" s="34">
        <v>10</v>
      </c>
      <c r="B24" s="34">
        <v>10</v>
      </c>
      <c r="C24" s="37" t="s">
        <v>523</v>
      </c>
      <c r="D24" s="35" t="s">
        <v>270</v>
      </c>
      <c r="E24" s="35" t="s">
        <v>271</v>
      </c>
      <c r="F24" s="35" t="s">
        <v>255</v>
      </c>
      <c r="G24" s="88">
        <v>9</v>
      </c>
      <c r="H24" s="159">
        <f t="shared" si="1"/>
        <v>4.2</v>
      </c>
      <c r="I24" s="88">
        <v>8</v>
      </c>
      <c r="J24" s="159">
        <f t="shared" si="2"/>
        <v>4</v>
      </c>
      <c r="K24" s="88">
        <v>9</v>
      </c>
      <c r="L24" s="159">
        <f t="shared" si="3"/>
        <v>4.2</v>
      </c>
      <c r="M24" s="88">
        <v>9</v>
      </c>
      <c r="N24" s="159">
        <f t="shared" si="4"/>
        <v>4.2</v>
      </c>
      <c r="O24" s="88">
        <v>8</v>
      </c>
      <c r="P24" s="159">
        <f t="shared" si="5"/>
        <v>4</v>
      </c>
      <c r="Q24" s="88">
        <v>9</v>
      </c>
      <c r="R24" s="159">
        <f t="shared" si="6"/>
        <v>4.2</v>
      </c>
      <c r="S24" s="88">
        <f t="shared" si="0"/>
        <v>8.7000000000000011</v>
      </c>
    </row>
    <row r="25" spans="1:19" ht="15.75" customHeight="1">
      <c r="A25" s="34">
        <v>11</v>
      </c>
      <c r="B25" s="34">
        <v>11</v>
      </c>
      <c r="C25" s="37" t="s">
        <v>524</v>
      </c>
      <c r="D25" s="35" t="s">
        <v>259</v>
      </c>
      <c r="E25" s="36" t="s">
        <v>272</v>
      </c>
      <c r="F25" s="35" t="s">
        <v>255</v>
      </c>
      <c r="G25" s="88">
        <v>8</v>
      </c>
      <c r="H25" s="159">
        <f t="shared" si="1"/>
        <v>4</v>
      </c>
      <c r="I25" s="88">
        <v>9</v>
      </c>
      <c r="J25" s="159">
        <f t="shared" si="2"/>
        <v>4.2</v>
      </c>
      <c r="K25" s="88">
        <v>8</v>
      </c>
      <c r="L25" s="159">
        <f t="shared" si="3"/>
        <v>4</v>
      </c>
      <c r="M25" s="88">
        <v>8</v>
      </c>
      <c r="N25" s="159">
        <f t="shared" si="4"/>
        <v>4</v>
      </c>
      <c r="O25" s="88">
        <v>8</v>
      </c>
      <c r="P25" s="159">
        <f t="shared" si="5"/>
        <v>4</v>
      </c>
      <c r="Q25" s="88">
        <v>8</v>
      </c>
      <c r="R25" s="159">
        <f t="shared" si="6"/>
        <v>4</v>
      </c>
      <c r="S25" s="88">
        <f t="shared" si="0"/>
        <v>8.1</v>
      </c>
    </row>
    <row r="26" spans="1:19" ht="15.75" customHeight="1">
      <c r="A26" s="34">
        <v>12</v>
      </c>
      <c r="B26" s="34">
        <v>12</v>
      </c>
      <c r="C26" s="37" t="s">
        <v>525</v>
      </c>
      <c r="D26" s="35" t="s">
        <v>259</v>
      </c>
      <c r="E26" s="35" t="s">
        <v>273</v>
      </c>
      <c r="F26" s="35" t="s">
        <v>255</v>
      </c>
      <c r="G26" s="88">
        <v>8</v>
      </c>
      <c r="H26" s="159">
        <f t="shared" si="1"/>
        <v>4</v>
      </c>
      <c r="I26" s="88">
        <v>9</v>
      </c>
      <c r="J26" s="159">
        <f t="shared" si="2"/>
        <v>4.2</v>
      </c>
      <c r="K26" s="88">
        <v>8</v>
      </c>
      <c r="L26" s="159">
        <f t="shared" si="3"/>
        <v>4</v>
      </c>
      <c r="M26" s="88">
        <v>8</v>
      </c>
      <c r="N26" s="159">
        <f t="shared" si="4"/>
        <v>4</v>
      </c>
      <c r="O26" s="88">
        <v>8</v>
      </c>
      <c r="P26" s="159">
        <f t="shared" si="5"/>
        <v>4</v>
      </c>
      <c r="Q26" s="88">
        <v>8</v>
      </c>
      <c r="R26" s="159">
        <f t="shared" si="6"/>
        <v>4</v>
      </c>
      <c r="S26" s="88">
        <f t="shared" si="0"/>
        <v>8.1</v>
      </c>
    </row>
    <row r="27" spans="1:19" ht="15.75" customHeight="1">
      <c r="A27" s="34">
        <v>13</v>
      </c>
      <c r="B27" s="34">
        <v>13</v>
      </c>
      <c r="C27" s="37" t="s">
        <v>526</v>
      </c>
      <c r="D27" s="35" t="s">
        <v>274</v>
      </c>
      <c r="E27" s="35" t="s">
        <v>275</v>
      </c>
      <c r="F27" s="35" t="s">
        <v>255</v>
      </c>
      <c r="G27" s="88">
        <v>8</v>
      </c>
      <c r="H27" s="159">
        <f t="shared" si="1"/>
        <v>4</v>
      </c>
      <c r="I27" s="88">
        <v>9</v>
      </c>
      <c r="J27" s="159">
        <f t="shared" si="2"/>
        <v>4.2</v>
      </c>
      <c r="K27" s="88">
        <v>8</v>
      </c>
      <c r="L27" s="159">
        <f>IF(K27&gt;=9.6, 4.4, IF(K27&gt;=9.1, 4.3, IF(K27&gt;=8.6, 4.2, IF(K27&gt;=8.1, 4.1, IF(K27&gt;=7.6, 4, IF(K27&gt;=7.1, 3.9, IF(K27&gt;=6.6, 3.8, IF(K27&gt;=6.1, 3.7, IF(K27&gt;=5.5, 3.6, IF(K27&gt;=5, 3.5, " "))))))))))</f>
        <v>4</v>
      </c>
      <c r="M27" s="88">
        <v>8</v>
      </c>
      <c r="N27" s="159">
        <f t="shared" si="4"/>
        <v>4</v>
      </c>
      <c r="O27" s="88">
        <v>8</v>
      </c>
      <c r="P27" s="159">
        <f t="shared" si="5"/>
        <v>4</v>
      </c>
      <c r="Q27" s="88">
        <v>8</v>
      </c>
      <c r="R27" s="159">
        <f t="shared" si="6"/>
        <v>4</v>
      </c>
      <c r="S27" s="88">
        <f t="shared" si="0"/>
        <v>8.1</v>
      </c>
    </row>
    <row r="28" spans="1:19" ht="15.6">
      <c r="A28" s="34">
        <v>14</v>
      </c>
      <c r="B28" s="34">
        <v>14</v>
      </c>
      <c r="C28" s="37" t="s">
        <v>527</v>
      </c>
      <c r="D28" s="35" t="s">
        <v>259</v>
      </c>
      <c r="E28" s="35" t="s">
        <v>276</v>
      </c>
      <c r="F28" s="35" t="s">
        <v>258</v>
      </c>
      <c r="G28" s="88">
        <v>8</v>
      </c>
      <c r="H28" s="159">
        <f t="shared" si="1"/>
        <v>4</v>
      </c>
      <c r="I28" s="88">
        <v>9</v>
      </c>
      <c r="J28" s="159">
        <f t="shared" si="2"/>
        <v>4.2</v>
      </c>
      <c r="K28" s="88">
        <v>8</v>
      </c>
      <c r="L28" s="159">
        <f t="shared" si="3"/>
        <v>4</v>
      </c>
      <c r="M28" s="88">
        <v>8</v>
      </c>
      <c r="N28" s="159">
        <f t="shared" si="4"/>
        <v>4</v>
      </c>
      <c r="O28" s="88">
        <v>8</v>
      </c>
      <c r="P28" s="159">
        <f>IF(O28&gt;=9.6, 4.4, IF(O28&gt;=9.1, 4.3, IF(O28&gt;=8.6, 4.2, IF(O28&gt;=8.1, 4.1, IF(O28&gt;=7.6, 4, IF(O28&gt;=7.1, 3.9, IF(O28&gt;=6.6, 3.8, IF(O28&gt;=6.1, 3.7, IF(O28&gt;=5.5, 3.6, IF(O28&gt;=5, 3.5, " "))))))))))</f>
        <v>4</v>
      </c>
      <c r="Q28" s="88">
        <v>8</v>
      </c>
      <c r="R28" s="159">
        <f t="shared" si="6"/>
        <v>4</v>
      </c>
      <c r="S28" s="88">
        <f t="shared" si="0"/>
        <v>8.1</v>
      </c>
    </row>
    <row r="29" spans="1:19" ht="15.6">
      <c r="B29" s="30"/>
      <c r="C29" s="174" t="s">
        <v>277</v>
      </c>
      <c r="D29" s="172"/>
      <c r="E29" s="172"/>
      <c r="F29" s="172"/>
      <c r="G29" s="172"/>
    </row>
    <row r="30" spans="1:19" ht="35.25" customHeight="1">
      <c r="A30" s="164" t="s">
        <v>278</v>
      </c>
      <c r="B30" s="164"/>
      <c r="C30" s="164"/>
      <c r="D30" s="164" t="s">
        <v>751</v>
      </c>
      <c r="E30" s="164"/>
      <c r="F30" s="164"/>
      <c r="G30" s="55"/>
      <c r="H30" s="55"/>
      <c r="I30" s="164" t="s">
        <v>752</v>
      </c>
      <c r="J30" s="164"/>
      <c r="K30" s="164"/>
      <c r="L30" s="164"/>
      <c r="M30" s="164"/>
      <c r="N30" s="60"/>
      <c r="Q30" s="24"/>
      <c r="R30" s="24"/>
      <c r="S30" s="24"/>
    </row>
  </sheetData>
  <mergeCells count="30">
    <mergeCell ref="T6:U6"/>
    <mergeCell ref="V6:W6"/>
    <mergeCell ref="O7:T7"/>
    <mergeCell ref="U7:Y7"/>
    <mergeCell ref="I8:M8"/>
    <mergeCell ref="S8:U8"/>
    <mergeCell ref="V8:X8"/>
    <mergeCell ref="D8:E8"/>
    <mergeCell ref="C29:G29"/>
    <mergeCell ref="O11:P11"/>
    <mergeCell ref="Q11:R11"/>
    <mergeCell ref="A30:C30"/>
    <mergeCell ref="D30:F30"/>
    <mergeCell ref="I30:M30"/>
    <mergeCell ref="A11:A14"/>
    <mergeCell ref="B11:B14"/>
    <mergeCell ref="C11:C14"/>
    <mergeCell ref="D11:D14"/>
    <mergeCell ref="E11:E14"/>
    <mergeCell ref="F11:F14"/>
    <mergeCell ref="G11:H11"/>
    <mergeCell ref="I11:J11"/>
    <mergeCell ref="K11:L11"/>
    <mergeCell ref="M11:N11"/>
    <mergeCell ref="A1:C1"/>
    <mergeCell ref="A2:C2"/>
    <mergeCell ref="A6:F6"/>
    <mergeCell ref="E1:M1"/>
    <mergeCell ref="F2:K2"/>
    <mergeCell ref="A4:M4"/>
  </mergeCells>
  <pageMargins left="0" right="0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D30"/>
  <sheetViews>
    <sheetView topLeftCell="C13" zoomScale="133" workbookViewId="0">
      <selection activeCell="E24" sqref="E24"/>
    </sheetView>
  </sheetViews>
  <sheetFormatPr defaultColWidth="12.5546875" defaultRowHeight="15.75" customHeight="1"/>
  <cols>
    <col min="1" max="1" width="4" customWidth="1"/>
    <col min="2" max="2" width="5.33203125" customWidth="1"/>
    <col min="3" max="3" width="18.109375" customWidth="1"/>
    <col min="4" max="4" width="16.109375" customWidth="1"/>
    <col min="5" max="5" width="9.44140625" customWidth="1"/>
    <col min="6" max="6" width="14.33203125" customWidth="1"/>
    <col min="7" max="8" width="6.88671875" customWidth="1"/>
    <col min="9" max="10" width="10.33203125" customWidth="1"/>
    <col min="11" max="12" width="13.88671875" customWidth="1"/>
    <col min="13" max="14" width="7.44140625" customWidth="1"/>
  </cols>
  <sheetData>
    <row r="1" spans="1:30" ht="15.6">
      <c r="A1" s="171" t="s">
        <v>238</v>
      </c>
      <c r="B1" s="172"/>
      <c r="C1" s="172"/>
      <c r="D1" s="26"/>
      <c r="E1" s="171" t="s">
        <v>239</v>
      </c>
      <c r="F1" s="172"/>
      <c r="G1" s="172"/>
      <c r="H1" s="172"/>
      <c r="I1" s="172"/>
      <c r="J1" s="172"/>
      <c r="K1" s="172"/>
      <c r="L1" s="172"/>
      <c r="M1" s="172"/>
      <c r="N1" s="26"/>
    </row>
    <row r="2" spans="1:30" ht="15.6">
      <c r="A2" s="173" t="s">
        <v>0</v>
      </c>
      <c r="B2" s="172"/>
      <c r="C2" s="172"/>
      <c r="D2" s="26"/>
      <c r="E2" s="26"/>
      <c r="F2" s="175" t="s">
        <v>240</v>
      </c>
      <c r="G2" s="172"/>
      <c r="H2" s="172"/>
      <c r="I2" s="172"/>
      <c r="J2" s="172"/>
      <c r="K2" s="172"/>
      <c r="L2" s="26"/>
      <c r="M2" s="31"/>
      <c r="N2" s="31"/>
    </row>
    <row r="3" spans="1:30" ht="16.8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30" ht="16.8">
      <c r="A4" s="173" t="s">
        <v>241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27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30" ht="15.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8"/>
      <c r="P5" s="8"/>
      <c r="Q5" s="8"/>
      <c r="R5" s="8"/>
      <c r="S5" s="8"/>
      <c r="T5" s="184"/>
      <c r="U5" s="185"/>
      <c r="V5" s="186"/>
      <c r="W5" s="185"/>
      <c r="X5" s="10"/>
      <c r="Y5" s="11"/>
    </row>
    <row r="6" spans="1:30" ht="15.6">
      <c r="A6" s="174" t="s">
        <v>508</v>
      </c>
      <c r="B6" s="172"/>
      <c r="C6" s="172"/>
      <c r="D6" s="172"/>
      <c r="E6" s="172"/>
      <c r="F6" s="172"/>
      <c r="G6" s="24"/>
      <c r="H6" s="24"/>
      <c r="I6" s="24" t="s">
        <v>509</v>
      </c>
      <c r="J6" s="24"/>
      <c r="K6" s="24"/>
      <c r="L6" s="24"/>
      <c r="M6" s="24"/>
      <c r="N6" s="24"/>
      <c r="O6" s="187"/>
      <c r="P6" s="187"/>
      <c r="Q6" s="185"/>
      <c r="R6" s="185"/>
      <c r="S6" s="185"/>
      <c r="T6" s="185"/>
      <c r="U6" s="184"/>
      <c r="V6" s="185"/>
      <c r="W6" s="185"/>
      <c r="X6" s="185"/>
      <c r="Y6" s="185"/>
    </row>
    <row r="7" spans="1:30" ht="15.6">
      <c r="A7" s="24" t="s">
        <v>510</v>
      </c>
      <c r="B7" s="24"/>
      <c r="C7" s="24"/>
      <c r="D7" s="171" t="s">
        <v>511</v>
      </c>
      <c r="E7" s="171"/>
      <c r="F7" s="25"/>
      <c r="G7" s="25"/>
      <c r="H7" s="25"/>
      <c r="I7" s="25" t="s">
        <v>529</v>
      </c>
      <c r="J7" s="25"/>
      <c r="K7" s="25"/>
      <c r="L7" s="25"/>
      <c r="M7" s="25"/>
      <c r="N7" s="25"/>
      <c r="O7" s="9"/>
      <c r="P7" s="9"/>
      <c r="Q7" s="13"/>
      <c r="R7" s="13"/>
      <c r="S7" s="187"/>
      <c r="T7" s="185"/>
      <c r="U7" s="185"/>
      <c r="V7" s="187"/>
      <c r="W7" s="185"/>
      <c r="X7" s="185"/>
      <c r="Y7" s="13">
        <v>6</v>
      </c>
    </row>
    <row r="8" spans="1:30" ht="15.6">
      <c r="A8" s="26" t="s">
        <v>512</v>
      </c>
      <c r="B8" s="26"/>
      <c r="C8" s="24"/>
      <c r="D8" s="182" t="s">
        <v>528</v>
      </c>
      <c r="E8" s="172"/>
      <c r="F8" s="183" t="s">
        <v>531</v>
      </c>
      <c r="G8" s="183"/>
      <c r="H8" s="36"/>
      <c r="I8" s="174" t="s">
        <v>513</v>
      </c>
      <c r="J8" s="174"/>
      <c r="K8" s="172"/>
      <c r="L8" s="172"/>
      <c r="M8" s="172"/>
      <c r="N8" s="26"/>
    </row>
    <row r="9" spans="1:30" ht="15.6">
      <c r="A9" s="26"/>
      <c r="B9" s="26"/>
      <c r="C9" s="24"/>
      <c r="D9" s="25"/>
      <c r="E9" s="26"/>
      <c r="F9" s="151"/>
      <c r="G9" s="36"/>
      <c r="H9" s="36"/>
      <c r="I9" s="24"/>
      <c r="J9" s="24"/>
      <c r="K9" s="26"/>
      <c r="L9" s="26"/>
      <c r="M9" s="26"/>
      <c r="N9" s="26"/>
    </row>
    <row r="10" spans="1:30" ht="13.2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</row>
    <row r="11" spans="1:30" ht="13.2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</row>
    <row r="12" spans="1:30" ht="15.6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30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5.6">
      <c r="A14" s="34">
        <v>1</v>
      </c>
      <c r="B14" s="34">
        <v>1</v>
      </c>
      <c r="C14" s="37" t="s">
        <v>532</v>
      </c>
      <c r="D14" s="35" t="s">
        <v>279</v>
      </c>
      <c r="E14" s="36" t="s">
        <v>280</v>
      </c>
      <c r="F14" s="35" t="s">
        <v>252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8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8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8.4</v>
      </c>
    </row>
    <row r="15" spans="1:30" ht="15.6">
      <c r="A15" s="34">
        <v>2</v>
      </c>
      <c r="B15" s="34">
        <v>2</v>
      </c>
      <c r="C15" s="37" t="s">
        <v>533</v>
      </c>
      <c r="D15" s="35" t="s">
        <v>281</v>
      </c>
      <c r="E15" s="35" t="s">
        <v>282</v>
      </c>
      <c r="F15" s="35" t="s">
        <v>252</v>
      </c>
      <c r="G15" s="88">
        <v>9</v>
      </c>
      <c r="H15" s="159">
        <f t="shared" ref="H15:H27" si="0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8</v>
      </c>
      <c r="J15" s="159">
        <f t="shared" ref="J15:J27" si="1"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8</v>
      </c>
      <c r="L15" s="159">
        <f t="shared" ref="L15:L27" si="2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8</v>
      </c>
      <c r="N15" s="159">
        <f t="shared" ref="N15:N27" si="3">IF(M15&gt;=9.6, 4.4, IF(M15&gt;=9.1, 4.3, IF(M15&gt;=8.6, 4.2, IF(M15&gt;=8.1, 4.1, IF(M15&gt;=7.6, 4, IF(M15&gt;=7.1, 3.9, IF(M15&gt;=6.6, 3.8, IF(M15&gt;=6.1, 3.7, IF(M15&gt;=5.5, 3.6, IF(M15&gt;=5, 3.5, " "))))))))))</f>
        <v>4</v>
      </c>
      <c r="O15" s="88">
        <v>8</v>
      </c>
      <c r="P15" s="159">
        <f t="shared" ref="P15:P27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9</v>
      </c>
      <c r="R15" s="159">
        <f t="shared" ref="R15:R27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17" si="6">G15*20%+I15*10%+K15*15%+M15*15%+O15*20%+Q15*20%</f>
        <v>8.4</v>
      </c>
    </row>
    <row r="16" spans="1:30" ht="15.6">
      <c r="A16" s="34">
        <v>3</v>
      </c>
      <c r="B16" s="34">
        <v>3</v>
      </c>
      <c r="C16" s="37" t="s">
        <v>534</v>
      </c>
      <c r="D16" s="35" t="s">
        <v>283</v>
      </c>
      <c r="E16" s="35" t="s">
        <v>284</v>
      </c>
      <c r="F16" s="35" t="s">
        <v>285</v>
      </c>
      <c r="G16" s="88">
        <v>9</v>
      </c>
      <c r="H16" s="159">
        <f t="shared" si="0"/>
        <v>4.2</v>
      </c>
      <c r="I16" s="88">
        <v>8</v>
      </c>
      <c r="J16" s="159">
        <f t="shared" si="1"/>
        <v>4</v>
      </c>
      <c r="K16" s="88">
        <v>8</v>
      </c>
      <c r="L16" s="159">
        <f t="shared" si="2"/>
        <v>4</v>
      </c>
      <c r="M16" s="88">
        <v>8</v>
      </c>
      <c r="N16" s="159">
        <f t="shared" si="3"/>
        <v>4</v>
      </c>
      <c r="O16" s="88">
        <v>8</v>
      </c>
      <c r="P16" s="159">
        <f t="shared" si="4"/>
        <v>4</v>
      </c>
      <c r="Q16" s="88">
        <v>9</v>
      </c>
      <c r="R16" s="159">
        <f t="shared" si="5"/>
        <v>4.2</v>
      </c>
      <c r="S16" s="88">
        <f t="shared" si="6"/>
        <v>8.4</v>
      </c>
    </row>
    <row r="17" spans="1:24" ht="15.6">
      <c r="A17" s="34">
        <v>4</v>
      </c>
      <c r="B17" s="34">
        <v>4</v>
      </c>
      <c r="C17" s="37" t="s">
        <v>535</v>
      </c>
      <c r="D17" s="35" t="s">
        <v>286</v>
      </c>
      <c r="E17" s="35" t="s">
        <v>287</v>
      </c>
      <c r="F17" s="35" t="s">
        <v>258</v>
      </c>
      <c r="G17" s="88">
        <v>9</v>
      </c>
      <c r="H17" s="159">
        <f t="shared" si="0"/>
        <v>4.2</v>
      </c>
      <c r="I17" s="88">
        <v>8</v>
      </c>
      <c r="J17" s="159">
        <f t="shared" si="1"/>
        <v>4</v>
      </c>
      <c r="K17" s="88">
        <v>8</v>
      </c>
      <c r="L17" s="159">
        <f t="shared" si="2"/>
        <v>4</v>
      </c>
      <c r="M17" s="88">
        <v>8</v>
      </c>
      <c r="N17" s="159">
        <f t="shared" si="3"/>
        <v>4</v>
      </c>
      <c r="O17" s="88">
        <v>8</v>
      </c>
      <c r="P17" s="159">
        <f t="shared" si="4"/>
        <v>4</v>
      </c>
      <c r="Q17" s="88">
        <v>9</v>
      </c>
      <c r="R17" s="159">
        <f t="shared" si="5"/>
        <v>4.2</v>
      </c>
      <c r="S17" s="88">
        <f t="shared" si="6"/>
        <v>8.4</v>
      </c>
    </row>
    <row r="18" spans="1:24" ht="15.6">
      <c r="A18" s="34">
        <v>5</v>
      </c>
      <c r="B18" s="34">
        <v>5</v>
      </c>
      <c r="C18" s="37" t="s">
        <v>536</v>
      </c>
      <c r="D18" s="35" t="s">
        <v>288</v>
      </c>
      <c r="E18" s="36" t="s">
        <v>289</v>
      </c>
      <c r="F18" s="35" t="s">
        <v>252</v>
      </c>
      <c r="G18" s="88">
        <v>9</v>
      </c>
      <c r="H18" s="159">
        <f t="shared" si="0"/>
        <v>4.2</v>
      </c>
      <c r="I18" s="88">
        <v>9</v>
      </c>
      <c r="J18" s="159">
        <f t="shared" si="1"/>
        <v>4.2</v>
      </c>
      <c r="K18" s="88">
        <v>9</v>
      </c>
      <c r="L18" s="159">
        <f t="shared" si="2"/>
        <v>4.2</v>
      </c>
      <c r="M18" s="88">
        <v>9</v>
      </c>
      <c r="N18" s="159">
        <f t="shared" si="3"/>
        <v>4.2</v>
      </c>
      <c r="O18" s="88">
        <v>9</v>
      </c>
      <c r="P18" s="159">
        <f t="shared" si="4"/>
        <v>4.2</v>
      </c>
      <c r="Q18" s="88">
        <v>9</v>
      </c>
      <c r="R18" s="159">
        <f t="shared" si="5"/>
        <v>4.2</v>
      </c>
      <c r="S18" s="88">
        <v>9</v>
      </c>
    </row>
    <row r="19" spans="1:24" ht="20.25" customHeight="1">
      <c r="A19" s="34">
        <v>6</v>
      </c>
      <c r="B19" s="34">
        <v>6</v>
      </c>
      <c r="C19" s="39" t="s">
        <v>537</v>
      </c>
      <c r="D19" s="38" t="s">
        <v>290</v>
      </c>
      <c r="E19" s="35" t="s">
        <v>291</v>
      </c>
      <c r="F19" s="35" t="s">
        <v>252</v>
      </c>
      <c r="G19" s="88">
        <v>9</v>
      </c>
      <c r="H19" s="159">
        <f t="shared" si="0"/>
        <v>4.2</v>
      </c>
      <c r="I19" s="88">
        <v>9</v>
      </c>
      <c r="J19" s="159">
        <f t="shared" si="1"/>
        <v>4.2</v>
      </c>
      <c r="K19" s="88">
        <v>9</v>
      </c>
      <c r="L19" s="159">
        <f t="shared" si="2"/>
        <v>4.2</v>
      </c>
      <c r="M19" s="88">
        <v>9</v>
      </c>
      <c r="N19" s="159">
        <f t="shared" si="3"/>
        <v>4.2</v>
      </c>
      <c r="O19" s="88">
        <v>9</v>
      </c>
      <c r="P19" s="159">
        <f t="shared" si="4"/>
        <v>4.2</v>
      </c>
      <c r="Q19" s="88">
        <v>9</v>
      </c>
      <c r="R19" s="159">
        <f t="shared" si="5"/>
        <v>4.2</v>
      </c>
      <c r="S19" s="88">
        <v>9</v>
      </c>
    </row>
    <row r="20" spans="1:24" ht="15.6">
      <c r="A20" s="34">
        <v>7</v>
      </c>
      <c r="B20" s="34">
        <v>7</v>
      </c>
      <c r="C20" s="39" t="s">
        <v>538</v>
      </c>
      <c r="D20" s="38" t="s">
        <v>292</v>
      </c>
      <c r="E20" s="35" t="s">
        <v>293</v>
      </c>
      <c r="F20" s="35" t="s">
        <v>255</v>
      </c>
      <c r="G20" s="88">
        <v>9</v>
      </c>
      <c r="H20" s="159">
        <f t="shared" si="0"/>
        <v>4.2</v>
      </c>
      <c r="I20" s="88">
        <v>9</v>
      </c>
      <c r="J20" s="159">
        <f t="shared" si="1"/>
        <v>4.2</v>
      </c>
      <c r="K20" s="88">
        <v>9</v>
      </c>
      <c r="L20" s="159">
        <f t="shared" si="2"/>
        <v>4.2</v>
      </c>
      <c r="M20" s="88">
        <v>9</v>
      </c>
      <c r="N20" s="159">
        <f t="shared" si="3"/>
        <v>4.2</v>
      </c>
      <c r="O20" s="88">
        <v>9</v>
      </c>
      <c r="P20" s="159">
        <f t="shared" si="4"/>
        <v>4.2</v>
      </c>
      <c r="Q20" s="88">
        <v>9</v>
      </c>
      <c r="R20" s="159">
        <f t="shared" si="5"/>
        <v>4.2</v>
      </c>
      <c r="S20" s="88">
        <v>9</v>
      </c>
    </row>
    <row r="21" spans="1:24" ht="15.6">
      <c r="A21" s="34">
        <v>8</v>
      </c>
      <c r="B21" s="34">
        <v>8</v>
      </c>
      <c r="C21" s="39" t="s">
        <v>539</v>
      </c>
      <c r="D21" s="38" t="s">
        <v>294</v>
      </c>
      <c r="E21" s="35" t="s">
        <v>295</v>
      </c>
      <c r="F21" s="35" t="s">
        <v>252</v>
      </c>
      <c r="G21" s="88">
        <v>9</v>
      </c>
      <c r="H21" s="159">
        <f t="shared" si="0"/>
        <v>4.2</v>
      </c>
      <c r="I21" s="88">
        <v>9</v>
      </c>
      <c r="J21" s="159">
        <f t="shared" si="1"/>
        <v>4.2</v>
      </c>
      <c r="K21" s="88">
        <v>9</v>
      </c>
      <c r="L21" s="159">
        <f t="shared" si="2"/>
        <v>4.2</v>
      </c>
      <c r="M21" s="88">
        <v>9</v>
      </c>
      <c r="N21" s="159">
        <f t="shared" si="3"/>
        <v>4.2</v>
      </c>
      <c r="O21" s="88">
        <v>9</v>
      </c>
      <c r="P21" s="159">
        <f t="shared" si="4"/>
        <v>4.2</v>
      </c>
      <c r="Q21" s="88">
        <v>9</v>
      </c>
      <c r="R21" s="159">
        <f t="shared" si="5"/>
        <v>4.2</v>
      </c>
      <c r="S21" s="88">
        <v>9</v>
      </c>
    </row>
    <row r="22" spans="1:24" ht="15.6">
      <c r="A22" s="34">
        <v>9</v>
      </c>
      <c r="B22" s="34">
        <v>9</v>
      </c>
      <c r="C22" s="39" t="s">
        <v>540</v>
      </c>
      <c r="D22" s="38" t="s">
        <v>296</v>
      </c>
      <c r="E22" s="35" t="s">
        <v>297</v>
      </c>
      <c r="F22" s="35" t="s">
        <v>258</v>
      </c>
      <c r="G22" s="88">
        <v>9</v>
      </c>
      <c r="H22" s="159">
        <f t="shared" si="0"/>
        <v>4.2</v>
      </c>
      <c r="I22" s="88">
        <v>9</v>
      </c>
      <c r="J22" s="159">
        <f t="shared" si="1"/>
        <v>4.2</v>
      </c>
      <c r="K22" s="88">
        <v>9</v>
      </c>
      <c r="L22" s="159">
        <f t="shared" si="2"/>
        <v>4.2</v>
      </c>
      <c r="M22" s="88">
        <v>9</v>
      </c>
      <c r="N22" s="159">
        <f t="shared" si="3"/>
        <v>4.2</v>
      </c>
      <c r="O22" s="88">
        <v>9</v>
      </c>
      <c r="P22" s="159">
        <f t="shared" si="4"/>
        <v>4.2</v>
      </c>
      <c r="Q22" s="88">
        <v>9</v>
      </c>
      <c r="R22" s="159">
        <f t="shared" si="5"/>
        <v>4.2</v>
      </c>
      <c r="S22" s="88">
        <v>9</v>
      </c>
    </row>
    <row r="23" spans="1:24" ht="15.6">
      <c r="A23" s="34">
        <v>10</v>
      </c>
      <c r="B23" s="34">
        <v>10</v>
      </c>
      <c r="C23" s="37" t="s">
        <v>541</v>
      </c>
      <c r="D23" s="35" t="s">
        <v>298</v>
      </c>
      <c r="E23" s="36" t="s">
        <v>299</v>
      </c>
      <c r="F23" s="35" t="s">
        <v>252</v>
      </c>
      <c r="G23" s="88">
        <v>9</v>
      </c>
      <c r="H23" s="159">
        <f t="shared" si="0"/>
        <v>4.2</v>
      </c>
      <c r="I23" s="88">
        <v>8</v>
      </c>
      <c r="J23" s="159">
        <f t="shared" si="1"/>
        <v>4</v>
      </c>
      <c r="K23" s="88">
        <v>9</v>
      </c>
      <c r="L23" s="159">
        <f t="shared" si="2"/>
        <v>4.2</v>
      </c>
      <c r="M23" s="88">
        <v>9</v>
      </c>
      <c r="N23" s="159">
        <f t="shared" si="3"/>
        <v>4.2</v>
      </c>
      <c r="O23" s="88">
        <v>8</v>
      </c>
      <c r="P23" s="159">
        <f t="shared" si="4"/>
        <v>4</v>
      </c>
      <c r="Q23" s="88">
        <v>9</v>
      </c>
      <c r="R23" s="159">
        <f t="shared" si="5"/>
        <v>4.2</v>
      </c>
      <c r="S23" s="88">
        <v>8.6999999999999993</v>
      </c>
    </row>
    <row r="24" spans="1:24" ht="15.6">
      <c r="A24" s="34">
        <v>11</v>
      </c>
      <c r="B24" s="34">
        <v>11</v>
      </c>
      <c r="C24" s="37" t="s">
        <v>542</v>
      </c>
      <c r="D24" s="35" t="s">
        <v>300</v>
      </c>
      <c r="E24" s="35" t="s">
        <v>301</v>
      </c>
      <c r="F24" s="35" t="s">
        <v>252</v>
      </c>
      <c r="G24" s="88">
        <v>9</v>
      </c>
      <c r="H24" s="159">
        <f t="shared" si="0"/>
        <v>4.2</v>
      </c>
      <c r="I24" s="88">
        <v>8</v>
      </c>
      <c r="J24" s="159">
        <f t="shared" si="1"/>
        <v>4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8</v>
      </c>
      <c r="P24" s="159">
        <f t="shared" si="4"/>
        <v>4</v>
      </c>
      <c r="Q24" s="88">
        <v>9</v>
      </c>
      <c r="R24" s="159">
        <f t="shared" si="5"/>
        <v>4.2</v>
      </c>
      <c r="S24" s="88">
        <v>8.6999999999999993</v>
      </c>
    </row>
    <row r="25" spans="1:24" ht="15.6">
      <c r="A25" s="34">
        <v>12</v>
      </c>
      <c r="B25" s="34">
        <v>12</v>
      </c>
      <c r="C25" s="37" t="s">
        <v>543</v>
      </c>
      <c r="D25" s="35" t="s">
        <v>259</v>
      </c>
      <c r="E25" s="35" t="s">
        <v>302</v>
      </c>
      <c r="F25" s="35" t="s">
        <v>252</v>
      </c>
      <c r="G25" s="88">
        <v>9</v>
      </c>
      <c r="H25" s="159">
        <f t="shared" si="0"/>
        <v>4.2</v>
      </c>
      <c r="I25" s="88">
        <v>8</v>
      </c>
      <c r="J25" s="159">
        <f t="shared" si="1"/>
        <v>4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8</v>
      </c>
      <c r="P25" s="159">
        <f t="shared" si="4"/>
        <v>4</v>
      </c>
      <c r="Q25" s="88">
        <v>9</v>
      </c>
      <c r="R25" s="159">
        <f t="shared" si="5"/>
        <v>4.2</v>
      </c>
      <c r="S25" s="88">
        <v>8.6999999999999993</v>
      </c>
    </row>
    <row r="26" spans="1:24" ht="15.6">
      <c r="A26" s="34">
        <v>13</v>
      </c>
      <c r="B26" s="34">
        <v>13</v>
      </c>
      <c r="C26" s="37" t="s">
        <v>544</v>
      </c>
      <c r="D26" s="35" t="s">
        <v>303</v>
      </c>
      <c r="E26" s="35" t="s">
        <v>268</v>
      </c>
      <c r="F26" s="35" t="s">
        <v>258</v>
      </c>
      <c r="G26" s="88">
        <v>9</v>
      </c>
      <c r="H26" s="159">
        <f t="shared" si="0"/>
        <v>4.2</v>
      </c>
      <c r="I26" s="88">
        <v>8</v>
      </c>
      <c r="J26" s="159">
        <f t="shared" si="1"/>
        <v>4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8</v>
      </c>
      <c r="P26" s="159">
        <f t="shared" si="4"/>
        <v>4</v>
      </c>
      <c r="Q26" s="88">
        <v>9</v>
      </c>
      <c r="R26" s="159">
        <f t="shared" si="5"/>
        <v>4.2</v>
      </c>
      <c r="S26" s="88">
        <v>8.6999999999999993</v>
      </c>
    </row>
    <row r="27" spans="1:24" ht="15.6">
      <c r="A27" s="34">
        <v>14</v>
      </c>
      <c r="B27" s="34">
        <v>14</v>
      </c>
      <c r="C27" s="37" t="s">
        <v>545</v>
      </c>
      <c r="D27" s="35" t="s">
        <v>259</v>
      </c>
      <c r="E27" s="35" t="s">
        <v>304</v>
      </c>
      <c r="F27" s="35" t="s">
        <v>252</v>
      </c>
      <c r="G27" s="88">
        <v>9</v>
      </c>
      <c r="H27" s="159">
        <f t="shared" si="0"/>
        <v>4.2</v>
      </c>
      <c r="I27" s="88">
        <v>8</v>
      </c>
      <c r="J27" s="159">
        <f t="shared" si="1"/>
        <v>4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8</v>
      </c>
      <c r="P27" s="159">
        <f t="shared" si="4"/>
        <v>4</v>
      </c>
      <c r="Q27" s="88">
        <v>9</v>
      </c>
      <c r="R27" s="159">
        <f t="shared" si="5"/>
        <v>4.2</v>
      </c>
      <c r="S27" s="88">
        <v>8.6999999999999993</v>
      </c>
    </row>
    <row r="28" spans="1:24" ht="15.75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</row>
    <row r="29" spans="1:24" ht="15.6">
      <c r="A29" s="26"/>
      <c r="B29" s="30"/>
      <c r="C29" s="174" t="s">
        <v>277</v>
      </c>
      <c r="D29" s="172"/>
      <c r="E29" s="172"/>
      <c r="F29" s="172"/>
      <c r="G29" s="172"/>
      <c r="H29" s="26"/>
      <c r="I29" s="26"/>
      <c r="J29" s="26"/>
      <c r="K29" s="26"/>
      <c r="L29" s="26"/>
      <c r="M29" s="26"/>
      <c r="N29" s="26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s="40" customFormat="1" ht="13.2">
      <c r="A30" s="188" t="s">
        <v>278</v>
      </c>
      <c r="B30" s="166"/>
      <c r="C30" s="166"/>
      <c r="D30" s="189" t="s">
        <v>753</v>
      </c>
      <c r="E30" s="189"/>
      <c r="F30" s="189"/>
      <c r="G30" s="23"/>
      <c r="H30" s="23"/>
      <c r="I30" s="189" t="s">
        <v>754</v>
      </c>
      <c r="J30" s="189"/>
      <c r="K30" s="189"/>
      <c r="L30" s="189"/>
      <c r="M30" s="189"/>
      <c r="N30" s="61"/>
      <c r="Q30" s="41"/>
      <c r="R30" s="41"/>
      <c r="S30" s="41"/>
    </row>
  </sheetData>
  <mergeCells count="32">
    <mergeCell ref="M10:N10"/>
    <mergeCell ref="O10:P10"/>
    <mergeCell ref="Q10:R10"/>
    <mergeCell ref="C29:G29"/>
    <mergeCell ref="A30:C30"/>
    <mergeCell ref="V7:X7"/>
    <mergeCell ref="S7:U7"/>
    <mergeCell ref="I8:M8"/>
    <mergeCell ref="D8:E8"/>
    <mergeCell ref="D30:F30"/>
    <mergeCell ref="I30:M30"/>
    <mergeCell ref="A10:A13"/>
    <mergeCell ref="B10:B13"/>
    <mergeCell ref="C10:C13"/>
    <mergeCell ref="D10:D13"/>
    <mergeCell ref="E10:E13"/>
    <mergeCell ref="F10:F13"/>
    <mergeCell ref="G10:H10"/>
    <mergeCell ref="I10:J10"/>
    <mergeCell ref="K10:L10"/>
    <mergeCell ref="A1:C1"/>
    <mergeCell ref="A4:M4"/>
    <mergeCell ref="D7:E7"/>
    <mergeCell ref="F8:G8"/>
    <mergeCell ref="U6:Y6"/>
    <mergeCell ref="V5:W5"/>
    <mergeCell ref="T5:U5"/>
    <mergeCell ref="O6:T6"/>
    <mergeCell ref="A6:F6"/>
    <mergeCell ref="A2:C2"/>
    <mergeCell ref="E1:M1"/>
    <mergeCell ref="F2:K2"/>
  </mergeCells>
  <pageMargins left="0" right="0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C29"/>
  <sheetViews>
    <sheetView topLeftCell="C13" zoomScale="141" workbookViewId="0">
      <selection activeCell="R13" sqref="R13"/>
    </sheetView>
  </sheetViews>
  <sheetFormatPr defaultColWidth="12.5546875" defaultRowHeight="15.75" customHeight="1"/>
  <cols>
    <col min="1" max="1" width="3.88671875" customWidth="1"/>
    <col min="2" max="2" width="4.6640625" customWidth="1"/>
    <col min="3" max="3" width="18.44140625" customWidth="1"/>
    <col min="4" max="4" width="18.88671875" customWidth="1"/>
    <col min="5" max="5" width="7.6640625" customWidth="1"/>
    <col min="6" max="6" width="8.88671875" customWidth="1"/>
    <col min="7" max="8" width="7.33203125" customWidth="1"/>
    <col min="9" max="10" width="12.33203125" customWidth="1"/>
    <col min="11" max="12" width="12" customWidth="1"/>
    <col min="13" max="14" width="8.33203125" customWidth="1"/>
  </cols>
  <sheetData>
    <row r="1" spans="1:29" s="26" customFormat="1" ht="15.75" customHeight="1">
      <c r="A1" s="171" t="s">
        <v>238</v>
      </c>
      <c r="B1" s="172"/>
      <c r="C1" s="172"/>
      <c r="E1" s="171" t="s">
        <v>239</v>
      </c>
      <c r="F1" s="172"/>
      <c r="G1" s="172"/>
      <c r="H1" s="172"/>
      <c r="I1" s="172"/>
      <c r="J1" s="172"/>
      <c r="K1" s="172"/>
      <c r="L1" s="172"/>
      <c r="M1" s="172"/>
    </row>
    <row r="2" spans="1:29" s="26" customFormat="1" ht="15.75" customHeight="1">
      <c r="A2" s="173" t="s">
        <v>0</v>
      </c>
      <c r="B2" s="172"/>
      <c r="C2" s="172"/>
      <c r="F2" s="175" t="s">
        <v>240</v>
      </c>
      <c r="G2" s="172"/>
      <c r="H2" s="172"/>
      <c r="I2" s="172"/>
      <c r="J2" s="172"/>
      <c r="K2" s="172"/>
      <c r="M2" s="31"/>
      <c r="N2" s="31"/>
    </row>
    <row r="3" spans="1:29" s="26" customFormat="1" ht="15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29" s="26" customFormat="1" ht="15.75" customHeight="1">
      <c r="A4" s="173" t="s">
        <v>241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9" s="26" customFormat="1" ht="15.75" customHeight="1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</row>
    <row r="6" spans="1:29" s="26" customFormat="1" ht="15.75" customHeight="1">
      <c r="A6" s="174" t="s">
        <v>508</v>
      </c>
      <c r="B6" s="172"/>
      <c r="C6" s="172"/>
      <c r="D6" s="172"/>
      <c r="E6" s="172"/>
      <c r="F6" s="172"/>
      <c r="G6" s="24"/>
      <c r="H6" s="24"/>
      <c r="I6" s="24" t="s">
        <v>509</v>
      </c>
      <c r="J6" s="24"/>
      <c r="K6" s="24"/>
      <c r="L6" s="24"/>
      <c r="M6" s="24"/>
      <c r="N6" s="24"/>
      <c r="O6" s="24"/>
      <c r="P6" s="24"/>
      <c r="Q6" s="24"/>
      <c r="R6" s="24"/>
      <c r="S6" s="24"/>
      <c r="U6" s="172"/>
      <c r="V6" s="172"/>
      <c r="W6" s="27"/>
    </row>
    <row r="7" spans="1:29" s="26" customFormat="1" ht="15.75" customHeight="1">
      <c r="A7" s="24" t="s">
        <v>510</v>
      </c>
      <c r="B7" s="24"/>
      <c r="C7" s="24"/>
      <c r="D7" s="171" t="s">
        <v>546</v>
      </c>
      <c r="E7" s="171"/>
      <c r="F7" s="25"/>
      <c r="G7" s="25"/>
      <c r="H7" s="25"/>
      <c r="I7" s="25" t="s">
        <v>529</v>
      </c>
      <c r="J7" s="25"/>
      <c r="K7" s="25"/>
      <c r="L7" s="25"/>
      <c r="M7" s="25"/>
      <c r="N7" s="25"/>
      <c r="O7" s="174"/>
      <c r="P7" s="174"/>
      <c r="Q7" s="172"/>
      <c r="R7" s="172"/>
      <c r="S7" s="172"/>
      <c r="T7" s="182"/>
      <c r="U7" s="172"/>
      <c r="V7" s="172"/>
      <c r="W7" s="172"/>
      <c r="X7" s="172"/>
    </row>
    <row r="8" spans="1:29" s="26" customFormat="1" ht="15.75" customHeight="1">
      <c r="A8" s="26" t="s">
        <v>512</v>
      </c>
      <c r="C8" s="24"/>
      <c r="D8" s="28" t="s">
        <v>528</v>
      </c>
      <c r="E8" s="190" t="s">
        <v>530</v>
      </c>
      <c r="F8" s="190"/>
      <c r="G8" s="190"/>
      <c r="H8" s="36"/>
      <c r="I8" s="174" t="s">
        <v>553</v>
      </c>
      <c r="J8" s="174"/>
      <c r="K8" s="172"/>
      <c r="L8" s="172"/>
      <c r="M8" s="172"/>
      <c r="Q8" s="28"/>
      <c r="R8" s="28"/>
      <c r="S8" s="174"/>
      <c r="T8" s="172"/>
      <c r="U8" s="174"/>
      <c r="V8" s="172"/>
      <c r="W8" s="172"/>
      <c r="X8" s="28">
        <v>6</v>
      </c>
    </row>
    <row r="9" spans="1:29" s="26" customFormat="1" ht="15.75" customHeight="1">
      <c r="A9" s="176" t="s">
        <v>6</v>
      </c>
      <c r="B9" s="177" t="s">
        <v>247</v>
      </c>
      <c r="C9" s="176" t="s">
        <v>248</v>
      </c>
      <c r="D9" s="176" t="s">
        <v>249</v>
      </c>
      <c r="E9" s="176" t="s">
        <v>8</v>
      </c>
      <c r="F9" s="176" t="s">
        <v>9</v>
      </c>
      <c r="G9" s="180" t="s">
        <v>761</v>
      </c>
      <c r="H9" s="181"/>
      <c r="I9" s="180" t="s">
        <v>762</v>
      </c>
      <c r="J9" s="181"/>
      <c r="K9" s="180" t="s">
        <v>763</v>
      </c>
      <c r="L9" s="181"/>
      <c r="M9" s="180" t="s">
        <v>764</v>
      </c>
      <c r="N9" s="181"/>
      <c r="O9" s="180" t="s">
        <v>765</v>
      </c>
      <c r="P9" s="181"/>
      <c r="Q9" s="180" t="s">
        <v>766</v>
      </c>
      <c r="R9" s="181"/>
      <c r="S9" s="154"/>
      <c r="U9" s="24"/>
      <c r="X9" s="28"/>
    </row>
    <row r="10" spans="1:29" s="26" customFormat="1" ht="15.75" customHeight="1">
      <c r="A10" s="176"/>
      <c r="B10" s="178"/>
      <c r="C10" s="176"/>
      <c r="D10" s="176"/>
      <c r="E10" s="176"/>
      <c r="F10" s="176"/>
      <c r="G10" s="136" t="s">
        <v>768</v>
      </c>
      <c r="H10" s="136" t="s">
        <v>767</v>
      </c>
      <c r="I10" s="136" t="s">
        <v>768</v>
      </c>
      <c r="J10" s="137" t="s">
        <v>767</v>
      </c>
      <c r="K10" s="136" t="s">
        <v>768</v>
      </c>
      <c r="L10" s="136" t="s">
        <v>767</v>
      </c>
      <c r="M10" s="136" t="s">
        <v>768</v>
      </c>
      <c r="N10" s="136" t="s">
        <v>767</v>
      </c>
      <c r="O10" s="143" t="s">
        <v>768</v>
      </c>
      <c r="P10" s="136" t="s">
        <v>767</v>
      </c>
      <c r="Q10" s="136" t="s">
        <v>768</v>
      </c>
      <c r="R10" s="136" t="s">
        <v>767</v>
      </c>
      <c r="S10" s="136"/>
      <c r="U10" s="24"/>
      <c r="X10" s="28"/>
    </row>
    <row r="11" spans="1:29" ht="15.75" customHeight="1">
      <c r="A11" s="176"/>
      <c r="B11" s="178"/>
      <c r="C11" s="176"/>
      <c r="D11" s="176"/>
      <c r="E11" s="176"/>
      <c r="F11" s="176"/>
      <c r="G11" s="144">
        <v>0.2</v>
      </c>
      <c r="H11" s="135" t="s">
        <v>769</v>
      </c>
      <c r="I11" s="144">
        <v>0.1</v>
      </c>
      <c r="J11" s="147">
        <v>3.5</v>
      </c>
      <c r="K11" s="144">
        <v>0.15</v>
      </c>
      <c r="L11" s="147">
        <v>3.5</v>
      </c>
      <c r="M11" s="144">
        <v>0.15</v>
      </c>
      <c r="N11" s="147">
        <v>3.5</v>
      </c>
      <c r="O11" s="144">
        <v>0.2</v>
      </c>
      <c r="P11" s="147">
        <v>3.5</v>
      </c>
      <c r="Q11" s="144">
        <v>0.2</v>
      </c>
      <c r="R11" s="147">
        <v>3.5</v>
      </c>
      <c r="S11" s="136"/>
    </row>
    <row r="12" spans="1:29" s="26" customFormat="1" ht="46.8">
      <c r="A12" s="176"/>
      <c r="B12" s="179"/>
      <c r="C12" s="176"/>
      <c r="D12" s="176"/>
      <c r="E12" s="176"/>
      <c r="F12" s="176"/>
      <c r="G12" s="144" t="s">
        <v>770</v>
      </c>
      <c r="H12" s="135" t="s">
        <v>771</v>
      </c>
      <c r="I12" s="144" t="s">
        <v>770</v>
      </c>
      <c r="J12" s="135" t="s">
        <v>771</v>
      </c>
      <c r="K12" s="144" t="s">
        <v>770</v>
      </c>
      <c r="L12" s="135" t="s">
        <v>771</v>
      </c>
      <c r="M12" s="144" t="s">
        <v>770</v>
      </c>
      <c r="N12" s="135" t="s">
        <v>771</v>
      </c>
      <c r="O12" s="144" t="s">
        <v>770</v>
      </c>
      <c r="P12" s="135" t="s">
        <v>771</v>
      </c>
      <c r="Q12" s="144" t="s">
        <v>770</v>
      </c>
      <c r="R12" s="135" t="s">
        <v>771</v>
      </c>
      <c r="S12" s="62" t="s">
        <v>756</v>
      </c>
      <c r="T12" s="33"/>
      <c r="U12" s="33"/>
      <c r="V12" s="33"/>
      <c r="W12" s="33"/>
      <c r="X12" s="33"/>
      <c r="Y12" s="33"/>
      <c r="Z12" s="33"/>
      <c r="AA12" s="33"/>
      <c r="AB12" s="33"/>
      <c r="AC12" s="33"/>
    </row>
    <row r="13" spans="1:29" s="26" customFormat="1" ht="15.75" customHeight="1">
      <c r="A13" s="34">
        <v>1</v>
      </c>
      <c r="B13" s="34">
        <v>1</v>
      </c>
      <c r="C13" s="37" t="s">
        <v>554</v>
      </c>
      <c r="D13" s="42" t="s">
        <v>274</v>
      </c>
      <c r="E13" s="26" t="s">
        <v>305</v>
      </c>
      <c r="F13" s="63" t="s">
        <v>547</v>
      </c>
      <c r="G13" s="124">
        <v>10</v>
      </c>
      <c r="H13" s="159">
        <f>IF(G13&gt;=9.6, 4.4, IF(G13&gt;=9.1, 4.3, IF(G13&gt;=8.6, 4.2, IF(G13&gt;=8.1, 4.1, IF(G13&gt;=7.6, 4, IF(G13&gt;=7.1, 3.9, IF(G13&gt;=6.6, 3.8, IF(G13&gt;=6.1, 3.7, IF(G13&gt;=5.5, 3.6, IF(G13&gt;=5, 3.5, " "))))))))))</f>
        <v>4.4000000000000004</v>
      </c>
      <c r="I13" s="124">
        <v>9</v>
      </c>
      <c r="J13" s="159">
        <f>IF(I13&gt;=9.6, 4.4, IF(I13&gt;=9.1, 4.3, IF(I13&gt;=8.6, 4.2, IF(I13&gt;=8.1, 4.1, IF(I13&gt;=7.6, 4, IF(I13&gt;=7.1, 3.9, IF(I13&gt;=6.6, 3.8, IF(I13&gt;=6.1, 3.7, IF(I13&gt;=5.5, 3.6, IF(I13&gt;=5, 3.5, " "))))))))))</f>
        <v>4.2</v>
      </c>
      <c r="K13" s="124">
        <v>9</v>
      </c>
      <c r="L13" s="159">
        <f>IF(K13&gt;=9.6, 4.4, IF(K13&gt;=9.1, 4.3, IF(K13&gt;=8.6, 4.2, IF(K13&gt;=8.1, 4.1, IF(K13&gt;=7.6, 4, IF(K13&gt;=7.1, 3.9, IF(K13&gt;=6.6, 3.8, IF(K13&gt;=6.1, 3.7, IF(K13&gt;=5.5, 3.6, IF(K13&gt;=5, 3.5, " "))))))))))</f>
        <v>4.2</v>
      </c>
      <c r="M13" s="124">
        <v>9</v>
      </c>
      <c r="N13" s="159">
        <f>IF(M13&gt;=9.6, 4.4, IF(M13&gt;=9.1, 4.3, IF(M13&gt;=8.6, 4.2, IF(M13&gt;=8.1, 4.1, IF(M13&gt;=7.6, 4, IF(M13&gt;=7.1, 3.9, IF(M13&gt;=6.6, 3.8, IF(M13&gt;=6.1, 3.7, IF(M13&gt;=5.5, 3.6, IF(M13&gt;=5, 3.5, " "))))))))))</f>
        <v>4.2</v>
      </c>
      <c r="O13" s="125">
        <v>9.5</v>
      </c>
      <c r="P13" s="159">
        <f>IF(O13&gt;=9.6, 4.4, IF(O13&gt;=9.1, 4.3, IF(O13&gt;=8.6, 4.2, IF(O13&gt;=8.1, 4.1, IF(O13&gt;=7.6, 4, IF(O13&gt;=7.1, 3.9, IF(O13&gt;=6.6, 3.8, IF(O13&gt;=6.1, 3.7, IF(O13&gt;=5.5, 3.6, IF(O13&gt;=5, 3.5, " "))))))))))</f>
        <v>4.3</v>
      </c>
      <c r="Q13" s="125">
        <v>10</v>
      </c>
      <c r="R13" s="159">
        <f>IF(Q13&gt;=9.6, 4.4, IF(Q13&gt;=9.1, 4.3, IF(Q13&gt;=8.6, 4.2, IF(Q13&gt;=8.1, 4.1, IF(Q13&gt;=7.6, 4, IF(Q13&gt;=7.1, 3.9, IF(Q13&gt;=6.6, 3.8, IF(Q13&gt;=6.1, 3.7, IF(Q13&gt;=5.5, 3.6, IF(Q13&gt;=5, 3.5, " "))))))))))</f>
        <v>4.4000000000000004</v>
      </c>
      <c r="S13" s="125">
        <v>9.5</v>
      </c>
    </row>
    <row r="14" spans="1:29" s="26" customFormat="1" ht="15.75" customHeight="1">
      <c r="A14" s="34">
        <v>2</v>
      </c>
      <c r="B14" s="34">
        <v>2</v>
      </c>
      <c r="C14" s="37" t="s">
        <v>555</v>
      </c>
      <c r="D14" s="34" t="s">
        <v>306</v>
      </c>
      <c r="E14" s="34" t="s">
        <v>287</v>
      </c>
      <c r="F14" s="63" t="s">
        <v>548</v>
      </c>
      <c r="G14" s="124">
        <v>10</v>
      </c>
      <c r="H14" s="159">
        <f t="shared" ref="H14:H26" si="0">IF(G14&gt;=9.6, 4.4, IF(G14&gt;=9.1, 4.3, IF(G14&gt;=8.6, 4.2, IF(G14&gt;=8.1, 4.1, IF(G14&gt;=7.6, 4, IF(G14&gt;=7.1, 3.9, IF(G14&gt;=6.6, 3.8, IF(G14&gt;=6.1, 3.7, IF(G14&gt;=5.5, 3.6, IF(G14&gt;=5, 3.5, " "))))))))))</f>
        <v>4.4000000000000004</v>
      </c>
      <c r="I14" s="124">
        <v>9</v>
      </c>
      <c r="J14" s="159">
        <f t="shared" ref="J14:J26" si="1">IF(I14&gt;=9.6, 4.4, IF(I14&gt;=9.1, 4.3, IF(I14&gt;=8.6, 4.2, IF(I14&gt;=8.1, 4.1, IF(I14&gt;=7.6, 4, IF(I14&gt;=7.1, 3.9, IF(I14&gt;=6.6, 3.8, IF(I14&gt;=6.1, 3.7, IF(I14&gt;=5.5, 3.6, IF(I14&gt;=5, 3.5, " "))))))))))</f>
        <v>4.2</v>
      </c>
      <c r="K14" s="124">
        <v>9</v>
      </c>
      <c r="L14" s="159">
        <f t="shared" ref="L14:L26" si="2">IF(K14&gt;=9.6, 4.4, IF(K14&gt;=9.1, 4.3, IF(K14&gt;=8.6, 4.2, IF(K14&gt;=8.1, 4.1, IF(K14&gt;=7.6, 4, IF(K14&gt;=7.1, 3.9, IF(K14&gt;=6.6, 3.8, IF(K14&gt;=6.1, 3.7, IF(K14&gt;=5.5, 3.6, IF(K14&gt;=5, 3.5, " "))))))))))</f>
        <v>4.2</v>
      </c>
      <c r="M14" s="124">
        <v>9</v>
      </c>
      <c r="N14" s="159">
        <f t="shared" ref="N14:N26" si="3">IF(M14&gt;=9.6, 4.4, IF(M14&gt;=9.1, 4.3, IF(M14&gt;=8.6, 4.2, IF(M14&gt;=8.1, 4.1, IF(M14&gt;=7.6, 4, IF(M14&gt;=7.1, 3.9, IF(M14&gt;=6.6, 3.8, IF(M14&gt;=6.1, 3.7, IF(M14&gt;=5.5, 3.6, IF(M14&gt;=5, 3.5, " "))))))))))</f>
        <v>4.2</v>
      </c>
      <c r="O14" s="125">
        <v>9.5</v>
      </c>
      <c r="P14" s="159">
        <f t="shared" ref="P14:P26" si="4">IF(O14&gt;=9.6, 4.4, IF(O14&gt;=9.1, 4.3, IF(O14&gt;=8.6, 4.2, IF(O14&gt;=8.1, 4.1, IF(O14&gt;=7.6, 4, IF(O14&gt;=7.1, 3.9, IF(O14&gt;=6.6, 3.8, IF(O14&gt;=6.1, 3.7, IF(O14&gt;=5.5, 3.6, IF(O14&gt;=5, 3.5, " "))))))))))</f>
        <v>4.3</v>
      </c>
      <c r="Q14" s="125">
        <v>10</v>
      </c>
      <c r="R14" s="159">
        <f t="shared" ref="R14:R26" si="5">IF(Q14&gt;=9.6, 4.4, IF(Q14&gt;=9.1, 4.3, IF(Q14&gt;=8.6, 4.2, IF(Q14&gt;=8.1, 4.1, IF(Q14&gt;=7.6, 4, IF(Q14&gt;=7.1, 3.9, IF(Q14&gt;=6.6, 3.8, IF(Q14&gt;=6.1, 3.7, IF(Q14&gt;=5.5, 3.6, IF(Q14&gt;=5, 3.5, " "))))))))))</f>
        <v>4.4000000000000004</v>
      </c>
      <c r="S14" s="125">
        <v>9.5</v>
      </c>
    </row>
    <row r="15" spans="1:29" s="26" customFormat="1" ht="15.75" customHeight="1">
      <c r="A15" s="34">
        <v>3</v>
      </c>
      <c r="B15" s="34">
        <v>3</v>
      </c>
      <c r="C15" s="37" t="s">
        <v>556</v>
      </c>
      <c r="D15" s="34" t="s">
        <v>307</v>
      </c>
      <c r="E15" s="34" t="s">
        <v>308</v>
      </c>
      <c r="F15" s="63" t="s">
        <v>549</v>
      </c>
      <c r="G15" s="124">
        <v>10</v>
      </c>
      <c r="H15" s="159">
        <f t="shared" si="0"/>
        <v>4.4000000000000004</v>
      </c>
      <c r="I15" s="124">
        <v>9</v>
      </c>
      <c r="J15" s="159">
        <f t="shared" si="1"/>
        <v>4.2</v>
      </c>
      <c r="K15" s="124">
        <v>9</v>
      </c>
      <c r="L15" s="159">
        <f t="shared" si="2"/>
        <v>4.2</v>
      </c>
      <c r="M15" s="124">
        <v>9</v>
      </c>
      <c r="N15" s="159">
        <f t="shared" si="3"/>
        <v>4.2</v>
      </c>
      <c r="O15" s="125">
        <v>9.5</v>
      </c>
      <c r="P15" s="159">
        <f t="shared" si="4"/>
        <v>4.3</v>
      </c>
      <c r="Q15" s="125">
        <v>10</v>
      </c>
      <c r="R15" s="159">
        <f t="shared" si="5"/>
        <v>4.4000000000000004</v>
      </c>
      <c r="S15" s="125">
        <v>9.5</v>
      </c>
    </row>
    <row r="16" spans="1:29" s="26" customFormat="1" ht="15.75" customHeight="1">
      <c r="A16" s="34">
        <v>4</v>
      </c>
      <c r="B16" s="34">
        <v>4</v>
      </c>
      <c r="C16" s="37" t="s">
        <v>557</v>
      </c>
      <c r="D16" s="34" t="s">
        <v>309</v>
      </c>
      <c r="E16" s="34" t="s">
        <v>310</v>
      </c>
      <c r="F16" s="63" t="s">
        <v>550</v>
      </c>
      <c r="G16" s="124">
        <v>10</v>
      </c>
      <c r="H16" s="159">
        <f t="shared" si="0"/>
        <v>4.4000000000000004</v>
      </c>
      <c r="I16" s="124">
        <v>9</v>
      </c>
      <c r="J16" s="159">
        <f t="shared" si="1"/>
        <v>4.2</v>
      </c>
      <c r="K16" s="124">
        <v>9</v>
      </c>
      <c r="L16" s="159">
        <f t="shared" si="2"/>
        <v>4.2</v>
      </c>
      <c r="M16" s="124">
        <v>9</v>
      </c>
      <c r="N16" s="159">
        <f t="shared" si="3"/>
        <v>4.2</v>
      </c>
      <c r="O16" s="125">
        <v>9.5</v>
      </c>
      <c r="P16" s="159">
        <f t="shared" si="4"/>
        <v>4.3</v>
      </c>
      <c r="Q16" s="125">
        <v>10</v>
      </c>
      <c r="R16" s="159">
        <f t="shared" si="5"/>
        <v>4.4000000000000004</v>
      </c>
      <c r="S16" s="125">
        <v>9.5</v>
      </c>
    </row>
    <row r="17" spans="1:23" s="26" customFormat="1" ht="15.75" customHeight="1">
      <c r="A17" s="34">
        <v>5</v>
      </c>
      <c r="B17" s="34">
        <v>5</v>
      </c>
      <c r="C17" s="37" t="s">
        <v>558</v>
      </c>
      <c r="D17" s="34" t="s">
        <v>311</v>
      </c>
      <c r="E17" s="34" t="s">
        <v>312</v>
      </c>
      <c r="F17" s="63" t="s">
        <v>551</v>
      </c>
      <c r="G17" s="124">
        <v>10</v>
      </c>
      <c r="H17" s="159">
        <f t="shared" si="0"/>
        <v>4.4000000000000004</v>
      </c>
      <c r="I17" s="124">
        <v>9</v>
      </c>
      <c r="J17" s="159">
        <f t="shared" si="1"/>
        <v>4.2</v>
      </c>
      <c r="K17" s="124">
        <v>9</v>
      </c>
      <c r="L17" s="159">
        <f t="shared" si="2"/>
        <v>4.2</v>
      </c>
      <c r="M17" s="124">
        <v>9</v>
      </c>
      <c r="N17" s="159">
        <f t="shared" si="3"/>
        <v>4.2</v>
      </c>
      <c r="O17" s="125">
        <v>9.5</v>
      </c>
      <c r="P17" s="159">
        <f t="shared" si="4"/>
        <v>4.3</v>
      </c>
      <c r="Q17" s="125">
        <v>10</v>
      </c>
      <c r="R17" s="159">
        <f t="shared" si="5"/>
        <v>4.4000000000000004</v>
      </c>
      <c r="S17" s="125">
        <v>9.5</v>
      </c>
    </row>
    <row r="18" spans="1:23" s="26" customFormat="1" ht="15.75" customHeight="1">
      <c r="A18" s="34">
        <v>6</v>
      </c>
      <c r="B18" s="34">
        <v>6</v>
      </c>
      <c r="C18" s="37" t="s">
        <v>559</v>
      </c>
      <c r="D18" s="34" t="s">
        <v>259</v>
      </c>
      <c r="E18" s="43" t="s">
        <v>313</v>
      </c>
      <c r="F18" s="63" t="s">
        <v>552</v>
      </c>
      <c r="G18" s="124">
        <v>10</v>
      </c>
      <c r="H18" s="159">
        <f t="shared" si="0"/>
        <v>4.4000000000000004</v>
      </c>
      <c r="I18" s="124">
        <v>9</v>
      </c>
      <c r="J18" s="159">
        <f t="shared" si="1"/>
        <v>4.2</v>
      </c>
      <c r="K18" s="124">
        <v>9</v>
      </c>
      <c r="L18" s="159">
        <f t="shared" si="2"/>
        <v>4.2</v>
      </c>
      <c r="M18" s="124">
        <v>9</v>
      </c>
      <c r="N18" s="159">
        <f t="shared" si="3"/>
        <v>4.2</v>
      </c>
      <c r="O18" s="125">
        <v>9.5</v>
      </c>
      <c r="P18" s="159">
        <f t="shared" si="4"/>
        <v>4.3</v>
      </c>
      <c r="Q18" s="125">
        <v>10</v>
      </c>
      <c r="R18" s="159">
        <f t="shared" si="5"/>
        <v>4.4000000000000004</v>
      </c>
      <c r="S18" s="125">
        <v>9.5</v>
      </c>
    </row>
    <row r="19" spans="1:23" s="26" customFormat="1" ht="15.6">
      <c r="A19" s="34">
        <v>7</v>
      </c>
      <c r="B19" s="34">
        <v>7</v>
      </c>
      <c r="C19" s="44" t="s">
        <v>560</v>
      </c>
      <c r="D19" s="34" t="s">
        <v>314</v>
      </c>
      <c r="E19" s="34" t="s">
        <v>268</v>
      </c>
      <c r="F19" s="64" t="s">
        <v>548</v>
      </c>
      <c r="G19" s="124">
        <v>9</v>
      </c>
      <c r="H19" s="159">
        <f t="shared" si="0"/>
        <v>4.2</v>
      </c>
      <c r="I19" s="124">
        <v>9</v>
      </c>
      <c r="J19" s="159">
        <f t="shared" si="1"/>
        <v>4.2</v>
      </c>
      <c r="K19" s="124">
        <v>7</v>
      </c>
      <c r="L19" s="159">
        <f t="shared" si="2"/>
        <v>3.8</v>
      </c>
      <c r="M19" s="124">
        <v>7</v>
      </c>
      <c r="N19" s="159">
        <f t="shared" si="3"/>
        <v>3.8</v>
      </c>
      <c r="O19" s="125">
        <v>8</v>
      </c>
      <c r="P19" s="159">
        <f t="shared" si="4"/>
        <v>4</v>
      </c>
      <c r="Q19" s="125">
        <v>8</v>
      </c>
      <c r="R19" s="159">
        <f t="shared" si="5"/>
        <v>4</v>
      </c>
      <c r="S19" s="125">
        <v>8</v>
      </c>
    </row>
    <row r="20" spans="1:23" s="26" customFormat="1" ht="15.6">
      <c r="A20" s="34">
        <v>8</v>
      </c>
      <c r="B20" s="34">
        <v>8</v>
      </c>
      <c r="C20" s="44" t="s">
        <v>561</v>
      </c>
      <c r="D20" s="34" t="s">
        <v>315</v>
      </c>
      <c r="E20" s="34" t="s">
        <v>316</v>
      </c>
      <c r="F20" s="64" t="s">
        <v>551</v>
      </c>
      <c r="G20" s="124">
        <v>9</v>
      </c>
      <c r="H20" s="159">
        <f t="shared" si="0"/>
        <v>4.2</v>
      </c>
      <c r="I20" s="124">
        <v>9</v>
      </c>
      <c r="J20" s="159">
        <f t="shared" si="1"/>
        <v>4.2</v>
      </c>
      <c r="K20" s="124">
        <v>7</v>
      </c>
      <c r="L20" s="159">
        <f t="shared" si="2"/>
        <v>3.8</v>
      </c>
      <c r="M20" s="124">
        <v>7</v>
      </c>
      <c r="N20" s="159">
        <f t="shared" si="3"/>
        <v>3.8</v>
      </c>
      <c r="O20" s="125">
        <v>8</v>
      </c>
      <c r="P20" s="159">
        <f t="shared" si="4"/>
        <v>4</v>
      </c>
      <c r="Q20" s="125">
        <v>8</v>
      </c>
      <c r="R20" s="159">
        <f t="shared" si="5"/>
        <v>4</v>
      </c>
      <c r="S20" s="125">
        <v>8</v>
      </c>
    </row>
    <row r="21" spans="1:23" s="26" customFormat="1" ht="15.6">
      <c r="A21" s="34">
        <v>9</v>
      </c>
      <c r="B21" s="34">
        <v>9</v>
      </c>
      <c r="C21" s="44" t="s">
        <v>562</v>
      </c>
      <c r="D21" s="34" t="s">
        <v>317</v>
      </c>
      <c r="E21" s="34" t="s">
        <v>308</v>
      </c>
      <c r="F21" s="64" t="s">
        <v>548</v>
      </c>
      <c r="G21" s="124">
        <v>9</v>
      </c>
      <c r="H21" s="159">
        <f t="shared" si="0"/>
        <v>4.2</v>
      </c>
      <c r="I21" s="124">
        <v>9</v>
      </c>
      <c r="J21" s="159">
        <f t="shared" si="1"/>
        <v>4.2</v>
      </c>
      <c r="K21" s="124">
        <v>7</v>
      </c>
      <c r="L21" s="159">
        <f t="shared" si="2"/>
        <v>3.8</v>
      </c>
      <c r="M21" s="124">
        <v>7</v>
      </c>
      <c r="N21" s="159">
        <f t="shared" si="3"/>
        <v>3.8</v>
      </c>
      <c r="O21" s="125">
        <v>8</v>
      </c>
      <c r="P21" s="159">
        <f t="shared" si="4"/>
        <v>4</v>
      </c>
      <c r="Q21" s="125">
        <v>8</v>
      </c>
      <c r="R21" s="159">
        <f t="shared" si="5"/>
        <v>4</v>
      </c>
      <c r="S21" s="125">
        <v>8</v>
      </c>
    </row>
    <row r="22" spans="1:23" s="26" customFormat="1" ht="15.6">
      <c r="A22" s="34">
        <v>10</v>
      </c>
      <c r="B22" s="34">
        <v>10</v>
      </c>
      <c r="C22" s="44" t="s">
        <v>563</v>
      </c>
      <c r="D22" s="34" t="s">
        <v>318</v>
      </c>
      <c r="E22" s="34" t="s">
        <v>287</v>
      </c>
      <c r="F22" s="64" t="s">
        <v>443</v>
      </c>
      <c r="G22" s="124">
        <v>9</v>
      </c>
      <c r="H22" s="159">
        <f t="shared" si="0"/>
        <v>4.2</v>
      </c>
      <c r="I22" s="124">
        <v>9</v>
      </c>
      <c r="J22" s="159">
        <f t="shared" si="1"/>
        <v>4.2</v>
      </c>
      <c r="K22" s="124">
        <v>7</v>
      </c>
      <c r="L22" s="159">
        <f t="shared" si="2"/>
        <v>3.8</v>
      </c>
      <c r="M22" s="124">
        <v>7</v>
      </c>
      <c r="N22" s="159">
        <f t="shared" si="3"/>
        <v>3.8</v>
      </c>
      <c r="O22" s="125">
        <v>8</v>
      </c>
      <c r="P22" s="159">
        <f t="shared" si="4"/>
        <v>4</v>
      </c>
      <c r="Q22" s="125">
        <v>8</v>
      </c>
      <c r="R22" s="159">
        <f t="shared" si="5"/>
        <v>4</v>
      </c>
      <c r="S22" s="125">
        <v>8</v>
      </c>
    </row>
    <row r="23" spans="1:23" s="26" customFormat="1" ht="15.75" customHeight="1">
      <c r="A23" s="34">
        <v>11</v>
      </c>
      <c r="B23" s="34">
        <v>11</v>
      </c>
      <c r="C23" s="44" t="s">
        <v>564</v>
      </c>
      <c r="D23" s="42" t="s">
        <v>319</v>
      </c>
      <c r="E23" s="26" t="s">
        <v>320</v>
      </c>
      <c r="F23" s="64" t="s">
        <v>547</v>
      </c>
      <c r="G23" s="88">
        <v>9</v>
      </c>
      <c r="H23" s="159">
        <f t="shared" si="0"/>
        <v>4.2</v>
      </c>
      <c r="I23" s="88">
        <v>9</v>
      </c>
      <c r="J23" s="159">
        <f t="shared" si="1"/>
        <v>4.2</v>
      </c>
      <c r="K23" s="88">
        <v>7</v>
      </c>
      <c r="L23" s="159">
        <f t="shared" si="2"/>
        <v>3.8</v>
      </c>
      <c r="M23" s="88">
        <v>7</v>
      </c>
      <c r="N23" s="159">
        <f t="shared" si="3"/>
        <v>3.8</v>
      </c>
      <c r="O23" s="88">
        <v>8</v>
      </c>
      <c r="P23" s="159">
        <f t="shared" si="4"/>
        <v>4</v>
      </c>
      <c r="Q23" s="88">
        <v>8</v>
      </c>
      <c r="R23" s="159">
        <f t="shared" si="5"/>
        <v>4</v>
      </c>
      <c r="S23" s="88">
        <v>8</v>
      </c>
    </row>
    <row r="24" spans="1:23" s="26" customFormat="1" ht="15.6">
      <c r="A24" s="34">
        <v>12</v>
      </c>
      <c r="B24" s="34">
        <v>12</v>
      </c>
      <c r="C24" s="44" t="s">
        <v>565</v>
      </c>
      <c r="D24" s="34" t="s">
        <v>318</v>
      </c>
      <c r="E24" s="34" t="s">
        <v>321</v>
      </c>
      <c r="F24" s="64" t="s">
        <v>551</v>
      </c>
      <c r="G24" s="88">
        <v>9</v>
      </c>
      <c r="H24" s="159">
        <f t="shared" si="0"/>
        <v>4.2</v>
      </c>
      <c r="I24" s="88">
        <v>9</v>
      </c>
      <c r="J24" s="159">
        <f t="shared" si="1"/>
        <v>4.2</v>
      </c>
      <c r="K24" s="88">
        <v>7</v>
      </c>
      <c r="L24" s="159">
        <f t="shared" si="2"/>
        <v>3.8</v>
      </c>
      <c r="M24" s="88">
        <v>7</v>
      </c>
      <c r="N24" s="159">
        <f t="shared" si="3"/>
        <v>3.8</v>
      </c>
      <c r="O24" s="88">
        <v>8</v>
      </c>
      <c r="P24" s="159">
        <f t="shared" si="4"/>
        <v>4</v>
      </c>
      <c r="Q24" s="88">
        <v>8</v>
      </c>
      <c r="R24" s="159">
        <f t="shared" si="5"/>
        <v>4</v>
      </c>
      <c r="S24" s="88">
        <f t="shared" ref="S24:S26" si="6">G24*20%+I24*10%+K24*15%+M24*15%+O24*20%+Q24*20%</f>
        <v>8</v>
      </c>
    </row>
    <row r="25" spans="1:23" s="26" customFormat="1" ht="15.6">
      <c r="A25" s="34">
        <v>13</v>
      </c>
      <c r="B25" s="34">
        <v>13</v>
      </c>
      <c r="C25" s="44" t="s">
        <v>566</v>
      </c>
      <c r="D25" s="34" t="s">
        <v>322</v>
      </c>
      <c r="E25" s="34" t="s">
        <v>271</v>
      </c>
      <c r="F25" s="64" t="s">
        <v>552</v>
      </c>
      <c r="G25" s="88">
        <v>9</v>
      </c>
      <c r="H25" s="159">
        <f t="shared" si="0"/>
        <v>4.2</v>
      </c>
      <c r="I25" s="88">
        <v>9</v>
      </c>
      <c r="J25" s="159">
        <f t="shared" si="1"/>
        <v>4.2</v>
      </c>
      <c r="K25" s="88">
        <v>7</v>
      </c>
      <c r="L25" s="159">
        <f t="shared" si="2"/>
        <v>3.8</v>
      </c>
      <c r="M25" s="88">
        <v>7</v>
      </c>
      <c r="N25" s="159">
        <f t="shared" si="3"/>
        <v>3.8</v>
      </c>
      <c r="O25" s="88">
        <v>8</v>
      </c>
      <c r="P25" s="159">
        <f t="shared" si="4"/>
        <v>4</v>
      </c>
      <c r="Q25" s="88">
        <v>8</v>
      </c>
      <c r="R25" s="159">
        <f t="shared" si="5"/>
        <v>4</v>
      </c>
      <c r="S25" s="88">
        <f t="shared" si="6"/>
        <v>8</v>
      </c>
    </row>
    <row r="26" spans="1:23" s="26" customFormat="1" ht="15.6">
      <c r="A26" s="34">
        <v>14</v>
      </c>
      <c r="B26" s="34">
        <v>14</v>
      </c>
      <c r="C26" s="44" t="s">
        <v>567</v>
      </c>
      <c r="D26" s="34" t="s">
        <v>323</v>
      </c>
      <c r="E26" s="34" t="s">
        <v>324</v>
      </c>
      <c r="F26" s="64" t="s">
        <v>547</v>
      </c>
      <c r="G26" s="88">
        <v>9</v>
      </c>
      <c r="H26" s="159">
        <f t="shared" si="0"/>
        <v>4.2</v>
      </c>
      <c r="I26" s="88">
        <v>9</v>
      </c>
      <c r="J26" s="159">
        <f t="shared" si="1"/>
        <v>4.2</v>
      </c>
      <c r="K26" s="88">
        <v>7</v>
      </c>
      <c r="L26" s="159">
        <f t="shared" si="2"/>
        <v>3.8</v>
      </c>
      <c r="M26" s="88">
        <v>7</v>
      </c>
      <c r="N26" s="159">
        <f t="shared" si="3"/>
        <v>3.8</v>
      </c>
      <c r="O26" s="88">
        <v>8</v>
      </c>
      <c r="P26" s="159">
        <f t="shared" si="4"/>
        <v>4</v>
      </c>
      <c r="Q26" s="88">
        <v>8</v>
      </c>
      <c r="R26" s="159">
        <f t="shared" si="5"/>
        <v>4</v>
      </c>
      <c r="S26" s="88">
        <f t="shared" si="6"/>
        <v>8</v>
      </c>
    </row>
    <row r="28" spans="1:23" ht="15.6">
      <c r="A28" s="26"/>
      <c r="B28" s="30"/>
      <c r="C28" s="174" t="s">
        <v>277</v>
      </c>
      <c r="D28" s="172"/>
      <c r="E28" s="172"/>
      <c r="F28" s="172"/>
      <c r="G28" s="172"/>
      <c r="H28" s="26"/>
      <c r="I28" s="26"/>
      <c r="J28" s="26"/>
      <c r="K28" s="26"/>
      <c r="L28" s="26"/>
      <c r="M28" s="26"/>
      <c r="N28" s="26"/>
      <c r="O28" s="1"/>
      <c r="P28" s="1"/>
      <c r="Q28" s="1"/>
      <c r="R28" s="1"/>
      <c r="S28" s="1"/>
      <c r="T28" s="1"/>
      <c r="U28" s="1"/>
      <c r="V28" s="1"/>
      <c r="W28" s="1"/>
    </row>
    <row r="29" spans="1:23" ht="13.2">
      <c r="A29" s="188" t="s">
        <v>278</v>
      </c>
      <c r="B29" s="166"/>
      <c r="C29" s="166"/>
      <c r="D29" s="189" t="s">
        <v>753</v>
      </c>
      <c r="E29" s="189"/>
      <c r="F29" s="189"/>
      <c r="G29" s="23"/>
      <c r="H29" s="23"/>
      <c r="I29" s="189" t="s">
        <v>754</v>
      </c>
      <c r="J29" s="189"/>
      <c r="K29" s="189"/>
      <c r="L29" s="189"/>
      <c r="M29" s="189"/>
      <c r="N29" s="61"/>
      <c r="Q29" s="15"/>
      <c r="R29" s="15"/>
      <c r="S29" s="15"/>
    </row>
  </sheetData>
  <mergeCells count="30">
    <mergeCell ref="O9:P9"/>
    <mergeCell ref="Q9:R9"/>
    <mergeCell ref="D7:E7"/>
    <mergeCell ref="U8:W8"/>
    <mergeCell ref="S8:T8"/>
    <mergeCell ref="T7:X7"/>
    <mergeCell ref="U6:V6"/>
    <mergeCell ref="O7:S7"/>
    <mergeCell ref="A1:C1"/>
    <mergeCell ref="A2:C2"/>
    <mergeCell ref="A6:F6"/>
    <mergeCell ref="E1:M1"/>
    <mergeCell ref="F2:K2"/>
    <mergeCell ref="A4:M4"/>
    <mergeCell ref="C28:G28"/>
    <mergeCell ref="I8:M8"/>
    <mergeCell ref="E8:G8"/>
    <mergeCell ref="A29:C29"/>
    <mergeCell ref="D29:F29"/>
    <mergeCell ref="I29:M29"/>
    <mergeCell ref="A9:A12"/>
    <mergeCell ref="B9:B12"/>
    <mergeCell ref="C9:C12"/>
    <mergeCell ref="D9:D12"/>
    <mergeCell ref="E9:E12"/>
    <mergeCell ref="F9:F12"/>
    <mergeCell ref="G9:H9"/>
    <mergeCell ref="I9:J9"/>
    <mergeCell ref="K9:L9"/>
    <mergeCell ref="M9:N9"/>
  </mergeCells>
  <pageMargins left="0" right="0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C1003"/>
  <sheetViews>
    <sheetView topLeftCell="B13" zoomScale="125" workbookViewId="0">
      <selection activeCell="T12" sqref="T1:T1048576"/>
    </sheetView>
  </sheetViews>
  <sheetFormatPr defaultColWidth="12.5546875" defaultRowHeight="15.75" customHeight="1"/>
  <cols>
    <col min="1" max="1" width="5.6640625" customWidth="1"/>
    <col min="2" max="2" width="6.109375" customWidth="1"/>
    <col min="3" max="3" width="18" customWidth="1"/>
    <col min="4" max="4" width="17.88671875" customWidth="1"/>
    <col min="5" max="5" width="7.33203125" customWidth="1"/>
    <col min="6" max="6" width="9.88671875" customWidth="1"/>
    <col min="7" max="8" width="7.5546875" style="103" customWidth="1"/>
    <col min="9" max="10" width="10.88671875" style="103" customWidth="1"/>
    <col min="11" max="12" width="13.5546875" style="103" customWidth="1"/>
    <col min="13" max="14" width="8.5546875" style="103" customWidth="1"/>
    <col min="15" max="19" width="12.5546875" style="103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  <c r="N1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L2"/>
      <c r="M2" s="104"/>
      <c r="N2" s="104"/>
    </row>
    <row r="3" spans="1:29" ht="15.75" customHeight="1">
      <c r="A3" s="3"/>
      <c r="B3" s="3"/>
      <c r="C3" s="3"/>
      <c r="D3" s="3"/>
      <c r="E3" s="3"/>
      <c r="F3" s="3"/>
      <c r="G3" s="91"/>
      <c r="H3" s="91"/>
      <c r="I3" s="91"/>
      <c r="J3" s="91"/>
      <c r="K3" s="91"/>
      <c r="L3" s="91"/>
      <c r="M3" s="91"/>
      <c r="N3" s="91"/>
    </row>
    <row r="4" spans="1:29" ht="15.75" customHeight="1">
      <c r="A4" s="192" t="s">
        <v>241</v>
      </c>
      <c r="B4" s="185"/>
      <c r="C4" s="185"/>
      <c r="D4" s="185"/>
      <c r="E4" s="185"/>
      <c r="F4" s="185"/>
      <c r="G4" s="93"/>
      <c r="H4" s="93"/>
      <c r="I4" s="93"/>
      <c r="J4" s="93"/>
      <c r="K4" s="93"/>
      <c r="L4" s="93"/>
      <c r="M4" s="93"/>
      <c r="N4" s="93"/>
      <c r="O4" s="94"/>
      <c r="P4" s="94"/>
      <c r="Q4" s="94"/>
      <c r="R4" s="94"/>
      <c r="S4" s="9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93"/>
      <c r="H5" s="93"/>
      <c r="I5" s="93"/>
      <c r="J5" s="93"/>
      <c r="K5" s="93"/>
      <c r="L5" s="93"/>
      <c r="M5" s="93"/>
      <c r="N5" s="93"/>
      <c r="O5" s="94"/>
      <c r="P5" s="94"/>
      <c r="Q5" s="94"/>
      <c r="R5" s="94"/>
      <c r="S5" s="94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325</v>
      </c>
      <c r="B6" s="185"/>
      <c r="C6" s="185"/>
      <c r="D6" s="185"/>
      <c r="E6" s="185"/>
      <c r="F6" s="185"/>
      <c r="G6" s="95"/>
      <c r="H6" s="95"/>
      <c r="I6" s="95" t="s">
        <v>759</v>
      </c>
      <c r="J6" s="95"/>
      <c r="K6" s="95"/>
      <c r="L6" s="95"/>
      <c r="M6" s="95"/>
      <c r="N6" s="95"/>
      <c r="O6" s="96"/>
      <c r="P6" s="96"/>
      <c r="Q6" s="96"/>
      <c r="R6" s="96"/>
      <c r="S6" s="96"/>
      <c r="U6" s="186"/>
      <c r="V6" s="185"/>
      <c r="W6" s="10"/>
      <c r="X6" s="11"/>
    </row>
    <row r="7" spans="1:29" ht="15.75" customHeight="1">
      <c r="A7" s="7" t="s">
        <v>326</v>
      </c>
      <c r="B7" s="7"/>
      <c r="C7" s="7"/>
      <c r="D7" s="7" t="s">
        <v>327</v>
      </c>
      <c r="E7" s="12"/>
      <c r="F7" s="12"/>
      <c r="G7" s="95"/>
      <c r="H7" s="95"/>
      <c r="I7" s="95" t="s">
        <v>246</v>
      </c>
      <c r="J7" s="95"/>
      <c r="K7" s="95"/>
      <c r="L7" s="95"/>
      <c r="M7" s="95"/>
      <c r="N7" s="95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s="26" customFormat="1" ht="15.75" customHeight="1">
      <c r="A8" s="174" t="s">
        <v>568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196" t="s">
        <v>760</v>
      </c>
      <c r="J8" s="196"/>
      <c r="K8" s="197"/>
      <c r="L8" s="197"/>
      <c r="M8" s="197"/>
      <c r="N8" s="98"/>
      <c r="O8" s="98"/>
      <c r="P8" s="98"/>
      <c r="Q8" s="98"/>
      <c r="R8" s="98"/>
      <c r="S8" s="174"/>
      <c r="T8" s="172"/>
      <c r="U8" s="174"/>
      <c r="V8" s="172"/>
      <c r="W8" s="172"/>
      <c r="X8" s="28">
        <v>6</v>
      </c>
    </row>
    <row r="9" spans="1:29" s="26" customFormat="1" ht="15.75" customHeight="1">
      <c r="A9" s="24"/>
      <c r="B9" s="24"/>
      <c r="C9" s="24"/>
      <c r="D9" s="25"/>
      <c r="E9" s="127"/>
      <c r="F9" s="127"/>
      <c r="G9" s="127"/>
      <c r="H9" s="127"/>
      <c r="I9" s="128"/>
      <c r="J9" s="128"/>
      <c r="K9" s="98"/>
      <c r="L9" s="98"/>
      <c r="M9" s="98"/>
      <c r="N9" s="98"/>
      <c r="O9" s="98"/>
      <c r="P9" s="98"/>
      <c r="Q9" s="98"/>
      <c r="R9" s="98"/>
      <c r="S9" s="24"/>
      <c r="U9" s="24"/>
      <c r="X9" s="28"/>
    </row>
    <row r="10" spans="1:29" s="26" customFormat="1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24"/>
      <c r="X10" s="28"/>
    </row>
    <row r="11" spans="1:29" s="26" customFormat="1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24"/>
      <c r="X11" s="28"/>
    </row>
    <row r="12" spans="1:29" ht="15.6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s="23" customFormat="1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29"/>
      <c r="U13" s="29"/>
      <c r="V13" s="29"/>
      <c r="W13" s="29"/>
      <c r="X13" s="29"/>
      <c r="Y13" s="29"/>
      <c r="Z13" s="29"/>
      <c r="AA13" s="29"/>
      <c r="AB13" s="29"/>
      <c r="AC13" s="29"/>
    </row>
    <row r="14" spans="1:29" s="23" customFormat="1" ht="15.75" customHeight="1">
      <c r="A14" s="34">
        <v>1</v>
      </c>
      <c r="B14" s="34">
        <v>1</v>
      </c>
      <c r="C14" s="37" t="s">
        <v>569</v>
      </c>
      <c r="D14" s="45" t="s">
        <v>328</v>
      </c>
      <c r="E14" s="24" t="s">
        <v>329</v>
      </c>
      <c r="F14" s="35" t="s">
        <v>551</v>
      </c>
      <c r="G14" s="88">
        <v>8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</v>
      </c>
      <c r="I14" s="88">
        <v>8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</v>
      </c>
      <c r="K14" s="88">
        <v>9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4.2</v>
      </c>
      <c r="M14" s="88">
        <v>9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4.2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8.5</v>
      </c>
    </row>
    <row r="15" spans="1:29" s="23" customFormat="1" ht="15.75" customHeight="1">
      <c r="A15" s="34">
        <v>2</v>
      </c>
      <c r="B15" s="34">
        <v>2</v>
      </c>
      <c r="C15" s="37" t="s">
        <v>570</v>
      </c>
      <c r="D15" s="35" t="s">
        <v>330</v>
      </c>
      <c r="E15" s="35" t="s">
        <v>262</v>
      </c>
      <c r="F15" s="35" t="s">
        <v>548</v>
      </c>
      <c r="G15" s="88">
        <v>8</v>
      </c>
      <c r="H15" s="159">
        <f t="shared" ref="H15:H28" si="0">IF(G15&gt;=9.6, 4.4, IF(G15&gt;=9.1, 4.3, IF(G15&gt;=8.6, 4.2, IF(G15&gt;=8.1, 4.1, IF(G15&gt;=7.6, 4, IF(G15&gt;=7.1, 3.9, IF(G15&gt;=6.6, 3.8, IF(G15&gt;=6.1, 3.7, IF(G15&gt;=5.5, 3.6, IF(G15&gt;=5, 3.5, " "))))))))))</f>
        <v>4</v>
      </c>
      <c r="I15" s="88">
        <v>8</v>
      </c>
      <c r="J15" s="159">
        <f t="shared" ref="J15:J28" si="1">IF(I15&gt;=9.6, 4.4, IF(I15&gt;=9.1, 4.3, IF(I15&gt;=8.6, 4.2, IF(I15&gt;=8.1, 4.1, IF(I15&gt;=7.6, 4, IF(I15&gt;=7.1, 3.9, IF(I15&gt;=6.6, 3.8, IF(I15&gt;=6.1, 3.7, IF(I15&gt;=5.5, 3.6, IF(I15&gt;=5, 3.5, " "))))))))))</f>
        <v>4</v>
      </c>
      <c r="K15" s="88">
        <v>9</v>
      </c>
      <c r="L15" s="159">
        <f t="shared" ref="L15:L28" si="2">IF(K15&gt;=9.6, 4.4, IF(K15&gt;=9.1, 4.3, IF(K15&gt;=8.6, 4.2, IF(K15&gt;=8.1, 4.1, IF(K15&gt;=7.6, 4, IF(K15&gt;=7.1, 3.9, IF(K15&gt;=6.6, 3.8, IF(K15&gt;=6.1, 3.7, IF(K15&gt;=5.5, 3.6, IF(K15&gt;=5, 3.5, " "))))))))))</f>
        <v>4.2</v>
      </c>
      <c r="M15" s="88">
        <v>9</v>
      </c>
      <c r="N15" s="159">
        <f t="shared" ref="N15:N28" si="3">IF(M15&gt;=9.6, 4.4, IF(M15&gt;=9.1, 4.3, IF(M15&gt;=8.6, 4.2, IF(M15&gt;=8.1, 4.1, IF(M15&gt;=7.6, 4, IF(M15&gt;=7.1, 3.9, IF(M15&gt;=6.6, 3.8, IF(M15&gt;=6.1, 3.7, IF(M15&gt;=5.5, 3.6, IF(M15&gt;=5, 3.5, " "))))))))))</f>
        <v>4.2</v>
      </c>
      <c r="O15" s="88">
        <v>8</v>
      </c>
      <c r="P15" s="159">
        <f t="shared" ref="P15:P28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9</v>
      </c>
      <c r="R15" s="159">
        <f t="shared" ref="R15:R28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18" si="6">G15*20%+I15*10%+K15*15%+M15*15%+O15*20%+Q15*20%</f>
        <v>8.5</v>
      </c>
    </row>
    <row r="16" spans="1:29" s="23" customFormat="1" ht="15.75" customHeight="1">
      <c r="A16" s="34">
        <v>3</v>
      </c>
      <c r="B16" s="34">
        <v>3</v>
      </c>
      <c r="C16" s="37" t="s">
        <v>571</v>
      </c>
      <c r="D16" s="35" t="s">
        <v>331</v>
      </c>
      <c r="E16" s="35" t="s">
        <v>332</v>
      </c>
      <c r="F16" s="35" t="s">
        <v>441</v>
      </c>
      <c r="G16" s="88">
        <v>8</v>
      </c>
      <c r="H16" s="159">
        <f t="shared" si="0"/>
        <v>4</v>
      </c>
      <c r="I16" s="88">
        <v>8</v>
      </c>
      <c r="J16" s="159">
        <f t="shared" si="1"/>
        <v>4</v>
      </c>
      <c r="K16" s="88">
        <v>9</v>
      </c>
      <c r="L16" s="159">
        <f t="shared" si="2"/>
        <v>4.2</v>
      </c>
      <c r="M16" s="88">
        <v>9</v>
      </c>
      <c r="N16" s="159">
        <f t="shared" si="3"/>
        <v>4.2</v>
      </c>
      <c r="O16" s="88">
        <v>8</v>
      </c>
      <c r="P16" s="159">
        <f t="shared" si="4"/>
        <v>4</v>
      </c>
      <c r="Q16" s="88">
        <v>9</v>
      </c>
      <c r="R16" s="159">
        <f t="shared" si="5"/>
        <v>4.2</v>
      </c>
      <c r="S16" s="88">
        <f t="shared" si="6"/>
        <v>8.5</v>
      </c>
    </row>
    <row r="17" spans="1:23" s="23" customFormat="1" ht="15.75" customHeight="1">
      <c r="A17" s="34">
        <v>4</v>
      </c>
      <c r="B17" s="34">
        <v>4</v>
      </c>
      <c r="C17" s="37" t="s">
        <v>572</v>
      </c>
      <c r="D17" s="35" t="s">
        <v>279</v>
      </c>
      <c r="E17" s="35" t="s">
        <v>333</v>
      </c>
      <c r="F17" s="35" t="s">
        <v>551</v>
      </c>
      <c r="G17" s="88">
        <v>8</v>
      </c>
      <c r="H17" s="159">
        <f t="shared" si="0"/>
        <v>4</v>
      </c>
      <c r="I17" s="88">
        <v>8</v>
      </c>
      <c r="J17" s="159">
        <f t="shared" si="1"/>
        <v>4</v>
      </c>
      <c r="K17" s="88">
        <v>9</v>
      </c>
      <c r="L17" s="159">
        <f t="shared" si="2"/>
        <v>4.2</v>
      </c>
      <c r="M17" s="88">
        <v>9</v>
      </c>
      <c r="N17" s="159">
        <f t="shared" si="3"/>
        <v>4.2</v>
      </c>
      <c r="O17" s="88">
        <v>8</v>
      </c>
      <c r="P17" s="159">
        <f t="shared" si="4"/>
        <v>4</v>
      </c>
      <c r="Q17" s="88">
        <v>9</v>
      </c>
      <c r="R17" s="159">
        <f t="shared" si="5"/>
        <v>4.2</v>
      </c>
      <c r="S17" s="88">
        <f t="shared" si="6"/>
        <v>8.5</v>
      </c>
    </row>
    <row r="18" spans="1:23" s="23" customFormat="1" ht="15.75" customHeight="1">
      <c r="A18" s="34">
        <v>5</v>
      </c>
      <c r="B18" s="34">
        <v>5</v>
      </c>
      <c r="C18" s="37" t="s">
        <v>573</v>
      </c>
      <c r="D18" s="35" t="s">
        <v>334</v>
      </c>
      <c r="E18" s="35" t="s">
        <v>321</v>
      </c>
      <c r="F18" s="35" t="s">
        <v>552</v>
      </c>
      <c r="G18" s="88">
        <v>8</v>
      </c>
      <c r="H18" s="159">
        <f t="shared" si="0"/>
        <v>4</v>
      </c>
      <c r="I18" s="88">
        <v>8</v>
      </c>
      <c r="J18" s="159">
        <f t="shared" si="1"/>
        <v>4</v>
      </c>
      <c r="K18" s="88">
        <v>9</v>
      </c>
      <c r="L18" s="159">
        <f t="shared" si="2"/>
        <v>4.2</v>
      </c>
      <c r="M18" s="88">
        <v>9</v>
      </c>
      <c r="N18" s="159">
        <f t="shared" si="3"/>
        <v>4.2</v>
      </c>
      <c r="O18" s="88">
        <v>8</v>
      </c>
      <c r="P18" s="159">
        <f t="shared" si="4"/>
        <v>4</v>
      </c>
      <c r="Q18" s="88">
        <v>9</v>
      </c>
      <c r="R18" s="159">
        <f t="shared" si="5"/>
        <v>4.2</v>
      </c>
      <c r="S18" s="88">
        <f t="shared" si="6"/>
        <v>8.5</v>
      </c>
    </row>
    <row r="19" spans="1:23" s="23" customFormat="1" ht="15.75" customHeight="1">
      <c r="A19" s="34">
        <v>6</v>
      </c>
      <c r="B19" s="34">
        <v>6</v>
      </c>
      <c r="C19" s="37" t="s">
        <v>574</v>
      </c>
      <c r="D19" s="45" t="s">
        <v>335</v>
      </c>
      <c r="E19" s="24" t="s">
        <v>336</v>
      </c>
      <c r="F19" s="35" t="s">
        <v>547</v>
      </c>
      <c r="G19" s="87">
        <v>8</v>
      </c>
      <c r="H19" s="159">
        <f t="shared" si="0"/>
        <v>4</v>
      </c>
      <c r="I19" s="87">
        <v>8</v>
      </c>
      <c r="J19" s="159">
        <f t="shared" si="1"/>
        <v>4</v>
      </c>
      <c r="K19" s="87">
        <v>8</v>
      </c>
      <c r="L19" s="159">
        <f t="shared" si="2"/>
        <v>4</v>
      </c>
      <c r="M19" s="87">
        <v>8</v>
      </c>
      <c r="N19" s="159">
        <f t="shared" si="3"/>
        <v>4</v>
      </c>
      <c r="O19" s="87">
        <v>8.5</v>
      </c>
      <c r="P19" s="159">
        <f t="shared" si="4"/>
        <v>4.0999999999999996</v>
      </c>
      <c r="Q19" s="87">
        <v>7.5</v>
      </c>
      <c r="R19" s="159">
        <f t="shared" si="5"/>
        <v>3.9</v>
      </c>
      <c r="S19" s="87">
        <f t="shared" ref="S19:S23" si="7">G19*20%+I19*10%+K19*15%+M19*15%+O19*20%+Q19*20%</f>
        <v>8</v>
      </c>
    </row>
    <row r="20" spans="1:23" s="23" customFormat="1" ht="15.75" customHeight="1">
      <c r="A20" s="34">
        <v>7</v>
      </c>
      <c r="B20" s="34">
        <v>7</v>
      </c>
      <c r="C20" s="37" t="s">
        <v>575</v>
      </c>
      <c r="D20" s="35" t="s">
        <v>294</v>
      </c>
      <c r="E20" s="35" t="s">
        <v>337</v>
      </c>
      <c r="F20" s="35" t="s">
        <v>551</v>
      </c>
      <c r="G20" s="87">
        <v>8</v>
      </c>
      <c r="H20" s="159">
        <f t="shared" si="0"/>
        <v>4</v>
      </c>
      <c r="I20" s="87">
        <v>8</v>
      </c>
      <c r="J20" s="159">
        <f t="shared" si="1"/>
        <v>4</v>
      </c>
      <c r="K20" s="87">
        <v>8</v>
      </c>
      <c r="L20" s="159">
        <f t="shared" si="2"/>
        <v>4</v>
      </c>
      <c r="M20" s="87">
        <v>8</v>
      </c>
      <c r="N20" s="159">
        <f t="shared" si="3"/>
        <v>4</v>
      </c>
      <c r="O20" s="87">
        <v>8.5</v>
      </c>
      <c r="P20" s="159">
        <f t="shared" si="4"/>
        <v>4.0999999999999996</v>
      </c>
      <c r="Q20" s="87">
        <v>7.5</v>
      </c>
      <c r="R20" s="159">
        <f t="shared" si="5"/>
        <v>3.9</v>
      </c>
      <c r="S20" s="87">
        <f t="shared" si="7"/>
        <v>8</v>
      </c>
    </row>
    <row r="21" spans="1:23" s="23" customFormat="1" ht="15.75" customHeight="1">
      <c r="A21" s="34">
        <v>8</v>
      </c>
      <c r="B21" s="34">
        <v>8</v>
      </c>
      <c r="C21" s="37" t="s">
        <v>576</v>
      </c>
      <c r="D21" s="35" t="s">
        <v>338</v>
      </c>
      <c r="E21" s="35" t="s">
        <v>301</v>
      </c>
      <c r="F21" s="35" t="s">
        <v>547</v>
      </c>
      <c r="G21" s="87">
        <v>8</v>
      </c>
      <c r="H21" s="159">
        <f t="shared" si="0"/>
        <v>4</v>
      </c>
      <c r="I21" s="87">
        <v>8</v>
      </c>
      <c r="J21" s="159">
        <f t="shared" si="1"/>
        <v>4</v>
      </c>
      <c r="K21" s="87">
        <v>8</v>
      </c>
      <c r="L21" s="159">
        <f t="shared" si="2"/>
        <v>4</v>
      </c>
      <c r="M21" s="87">
        <v>8</v>
      </c>
      <c r="N21" s="159">
        <f t="shared" si="3"/>
        <v>4</v>
      </c>
      <c r="O21" s="87">
        <v>8.5</v>
      </c>
      <c r="P21" s="159">
        <f t="shared" si="4"/>
        <v>4.0999999999999996</v>
      </c>
      <c r="Q21" s="87">
        <v>7.5</v>
      </c>
      <c r="R21" s="159">
        <f t="shared" si="5"/>
        <v>3.9</v>
      </c>
      <c r="S21" s="87">
        <f t="shared" si="7"/>
        <v>8</v>
      </c>
    </row>
    <row r="22" spans="1:23" s="23" customFormat="1" ht="15.75" customHeight="1">
      <c r="A22" s="34">
        <v>9</v>
      </c>
      <c r="B22" s="34">
        <v>9</v>
      </c>
      <c r="C22" s="37" t="s">
        <v>577</v>
      </c>
      <c r="D22" s="35" t="s">
        <v>339</v>
      </c>
      <c r="E22" s="35" t="s">
        <v>340</v>
      </c>
      <c r="F22" s="35" t="s">
        <v>547</v>
      </c>
      <c r="G22" s="87">
        <v>8</v>
      </c>
      <c r="H22" s="159">
        <f t="shared" si="0"/>
        <v>4</v>
      </c>
      <c r="I22" s="87">
        <v>8</v>
      </c>
      <c r="J22" s="159">
        <f t="shared" si="1"/>
        <v>4</v>
      </c>
      <c r="K22" s="87">
        <v>8</v>
      </c>
      <c r="L22" s="159">
        <f t="shared" si="2"/>
        <v>4</v>
      </c>
      <c r="M22" s="87">
        <v>8</v>
      </c>
      <c r="N22" s="159">
        <f t="shared" si="3"/>
        <v>4</v>
      </c>
      <c r="O22" s="87">
        <v>8.5</v>
      </c>
      <c r="P22" s="159">
        <f t="shared" si="4"/>
        <v>4.0999999999999996</v>
      </c>
      <c r="Q22" s="87">
        <v>7.5</v>
      </c>
      <c r="R22" s="159">
        <f t="shared" si="5"/>
        <v>3.9</v>
      </c>
      <c r="S22" s="87">
        <f t="shared" si="7"/>
        <v>8</v>
      </c>
    </row>
    <row r="23" spans="1:23" s="23" customFormat="1" ht="15.75" customHeight="1">
      <c r="A23" s="34">
        <v>10</v>
      </c>
      <c r="B23" s="34">
        <v>10</v>
      </c>
      <c r="C23" s="37" t="s">
        <v>578</v>
      </c>
      <c r="D23" s="35" t="s">
        <v>341</v>
      </c>
      <c r="E23" s="35" t="s">
        <v>266</v>
      </c>
      <c r="F23" s="35" t="s">
        <v>548</v>
      </c>
      <c r="G23" s="87">
        <v>8</v>
      </c>
      <c r="H23" s="159">
        <f t="shared" si="0"/>
        <v>4</v>
      </c>
      <c r="I23" s="87">
        <v>8</v>
      </c>
      <c r="J23" s="159">
        <f t="shared" si="1"/>
        <v>4</v>
      </c>
      <c r="K23" s="87">
        <v>8</v>
      </c>
      <c r="L23" s="159">
        <f t="shared" si="2"/>
        <v>4</v>
      </c>
      <c r="M23" s="87">
        <v>8</v>
      </c>
      <c r="N23" s="159">
        <f t="shared" si="3"/>
        <v>4</v>
      </c>
      <c r="O23" s="87">
        <v>8.5</v>
      </c>
      <c r="P23" s="159">
        <f t="shared" si="4"/>
        <v>4.0999999999999996</v>
      </c>
      <c r="Q23" s="87">
        <v>7.5</v>
      </c>
      <c r="R23" s="159">
        <f t="shared" si="5"/>
        <v>3.9</v>
      </c>
      <c r="S23" s="87">
        <f t="shared" si="7"/>
        <v>8</v>
      </c>
    </row>
    <row r="24" spans="1:23" s="23" customFormat="1" ht="15.75" customHeight="1">
      <c r="A24" s="34">
        <v>11</v>
      </c>
      <c r="B24" s="34">
        <v>11</v>
      </c>
      <c r="C24" s="37" t="s">
        <v>579</v>
      </c>
      <c r="D24" s="45" t="s">
        <v>342</v>
      </c>
      <c r="E24" s="24" t="s">
        <v>343</v>
      </c>
      <c r="F24" s="35" t="s">
        <v>552</v>
      </c>
      <c r="G24" s="88">
        <v>9</v>
      </c>
      <c r="H24" s="159">
        <f t="shared" si="0"/>
        <v>4.2</v>
      </c>
      <c r="I24" s="88">
        <v>9</v>
      </c>
      <c r="J24" s="159">
        <f t="shared" si="1"/>
        <v>4.2</v>
      </c>
      <c r="K24" s="88">
        <v>8</v>
      </c>
      <c r="L24" s="159">
        <f t="shared" si="2"/>
        <v>4</v>
      </c>
      <c r="M24" s="88">
        <v>10</v>
      </c>
      <c r="N24" s="159">
        <f t="shared" si="3"/>
        <v>4.4000000000000004</v>
      </c>
      <c r="O24" s="88">
        <v>10</v>
      </c>
      <c r="P24" s="159">
        <f t="shared" si="4"/>
        <v>4.4000000000000004</v>
      </c>
      <c r="Q24" s="88">
        <v>8</v>
      </c>
      <c r="R24" s="159">
        <f t="shared" si="5"/>
        <v>4</v>
      </c>
      <c r="S24" s="88">
        <f>G24*20%+I24*10%+K24*15%+M24*15%+O24*20%+Q24*20%</f>
        <v>9</v>
      </c>
    </row>
    <row r="25" spans="1:23" s="23" customFormat="1" ht="15.75" customHeight="1">
      <c r="A25" s="34">
        <v>12</v>
      </c>
      <c r="B25" s="34">
        <v>12</v>
      </c>
      <c r="C25" s="37" t="s">
        <v>580</v>
      </c>
      <c r="D25" s="35" t="s">
        <v>344</v>
      </c>
      <c r="E25" s="35" t="s">
        <v>345</v>
      </c>
      <c r="F25" s="35" t="s">
        <v>441</v>
      </c>
      <c r="G25" s="88">
        <v>9</v>
      </c>
      <c r="H25" s="159">
        <f t="shared" si="0"/>
        <v>4.2</v>
      </c>
      <c r="I25" s="88">
        <v>9</v>
      </c>
      <c r="J25" s="159">
        <f t="shared" si="1"/>
        <v>4.2</v>
      </c>
      <c r="K25" s="88">
        <v>8</v>
      </c>
      <c r="L25" s="159">
        <f t="shared" si="2"/>
        <v>4</v>
      </c>
      <c r="M25" s="88">
        <v>10</v>
      </c>
      <c r="N25" s="159">
        <f t="shared" si="3"/>
        <v>4.4000000000000004</v>
      </c>
      <c r="O25" s="88">
        <v>10</v>
      </c>
      <c r="P25" s="159">
        <f t="shared" si="4"/>
        <v>4.4000000000000004</v>
      </c>
      <c r="Q25" s="88">
        <v>8</v>
      </c>
      <c r="R25" s="159">
        <f t="shared" si="5"/>
        <v>4</v>
      </c>
      <c r="S25" s="88">
        <f t="shared" ref="S25:S28" si="8">G25*20%+I25*10%+K25*15%+M25*15%+O25*20%+Q25*20%</f>
        <v>9</v>
      </c>
    </row>
    <row r="26" spans="1:23" s="23" customFormat="1" ht="15.75" customHeight="1">
      <c r="A26" s="34">
        <v>13</v>
      </c>
      <c r="B26" s="34">
        <v>13</v>
      </c>
      <c r="C26" s="37" t="s">
        <v>581</v>
      </c>
      <c r="D26" s="35" t="s">
        <v>346</v>
      </c>
      <c r="E26" s="35" t="s">
        <v>347</v>
      </c>
      <c r="F26" s="35" t="s">
        <v>551</v>
      </c>
      <c r="G26" s="88">
        <v>9</v>
      </c>
      <c r="H26" s="159">
        <f t="shared" si="0"/>
        <v>4.2</v>
      </c>
      <c r="I26" s="88">
        <v>9</v>
      </c>
      <c r="J26" s="159">
        <f t="shared" si="1"/>
        <v>4.2</v>
      </c>
      <c r="K26" s="88">
        <v>8</v>
      </c>
      <c r="L26" s="159">
        <f t="shared" si="2"/>
        <v>4</v>
      </c>
      <c r="M26" s="88">
        <v>10</v>
      </c>
      <c r="N26" s="159">
        <f t="shared" si="3"/>
        <v>4.4000000000000004</v>
      </c>
      <c r="O26" s="88">
        <v>10</v>
      </c>
      <c r="P26" s="159">
        <f t="shared" si="4"/>
        <v>4.4000000000000004</v>
      </c>
      <c r="Q26" s="88">
        <v>8</v>
      </c>
      <c r="R26" s="159">
        <f t="shared" si="5"/>
        <v>4</v>
      </c>
      <c r="S26" s="88">
        <f t="shared" si="8"/>
        <v>9</v>
      </c>
    </row>
    <row r="27" spans="1:23" s="23" customFormat="1" ht="15.6">
      <c r="A27" s="34">
        <v>14</v>
      </c>
      <c r="B27" s="34">
        <v>14</v>
      </c>
      <c r="C27" s="37" t="s">
        <v>582</v>
      </c>
      <c r="D27" s="35" t="s">
        <v>348</v>
      </c>
      <c r="E27" s="35" t="s">
        <v>349</v>
      </c>
      <c r="F27" s="35" t="s">
        <v>547</v>
      </c>
      <c r="G27" s="88">
        <v>9</v>
      </c>
      <c r="H27" s="159">
        <f t="shared" si="0"/>
        <v>4.2</v>
      </c>
      <c r="I27" s="88">
        <v>9</v>
      </c>
      <c r="J27" s="159">
        <f t="shared" si="1"/>
        <v>4.2</v>
      </c>
      <c r="K27" s="88">
        <v>8</v>
      </c>
      <c r="L27" s="159">
        <f t="shared" si="2"/>
        <v>4</v>
      </c>
      <c r="M27" s="88">
        <v>10</v>
      </c>
      <c r="N27" s="159">
        <f t="shared" si="3"/>
        <v>4.4000000000000004</v>
      </c>
      <c r="O27" s="88">
        <v>10</v>
      </c>
      <c r="P27" s="159">
        <f t="shared" si="4"/>
        <v>4.4000000000000004</v>
      </c>
      <c r="Q27" s="88">
        <v>8</v>
      </c>
      <c r="R27" s="159">
        <f t="shared" si="5"/>
        <v>4</v>
      </c>
      <c r="S27" s="88">
        <f t="shared" si="8"/>
        <v>9</v>
      </c>
    </row>
    <row r="28" spans="1:23" s="23" customFormat="1" ht="15.6">
      <c r="A28" s="34">
        <v>15</v>
      </c>
      <c r="B28" s="34">
        <v>15</v>
      </c>
      <c r="C28" s="37" t="s">
        <v>583</v>
      </c>
      <c r="D28" s="35" t="s">
        <v>350</v>
      </c>
      <c r="E28" s="35" t="s">
        <v>351</v>
      </c>
      <c r="F28" s="35" t="s">
        <v>547</v>
      </c>
      <c r="G28" s="88">
        <v>9</v>
      </c>
      <c r="H28" s="159">
        <f t="shared" si="0"/>
        <v>4.2</v>
      </c>
      <c r="I28" s="88">
        <v>9</v>
      </c>
      <c r="J28" s="159">
        <f t="shared" si="1"/>
        <v>4.2</v>
      </c>
      <c r="K28" s="88">
        <v>8</v>
      </c>
      <c r="L28" s="159">
        <f t="shared" si="2"/>
        <v>4</v>
      </c>
      <c r="M28" s="88">
        <v>10</v>
      </c>
      <c r="N28" s="159">
        <f t="shared" si="3"/>
        <v>4.4000000000000004</v>
      </c>
      <c r="O28" s="88">
        <v>10</v>
      </c>
      <c r="P28" s="159">
        <f t="shared" si="4"/>
        <v>4.4000000000000004</v>
      </c>
      <c r="Q28" s="88">
        <v>8</v>
      </c>
      <c r="R28" s="159">
        <f t="shared" si="5"/>
        <v>4</v>
      </c>
      <c r="S28" s="88">
        <f t="shared" si="8"/>
        <v>9</v>
      </c>
    </row>
    <row r="29" spans="1:23" ht="13.2">
      <c r="C29" s="18"/>
    </row>
    <row r="30" spans="1:23" ht="15.6">
      <c r="A30" s="26"/>
      <c r="B30" s="30"/>
      <c r="C30" s="174" t="s">
        <v>277</v>
      </c>
      <c r="D30" s="172"/>
      <c r="E30" s="172"/>
      <c r="F30" s="172"/>
      <c r="G30" s="172"/>
      <c r="H30" s="26"/>
      <c r="I30" s="98"/>
      <c r="J30" s="98"/>
      <c r="K30" s="98"/>
      <c r="L30" s="98"/>
      <c r="M30" s="98"/>
      <c r="N30" s="98"/>
      <c r="O30" s="107"/>
      <c r="P30" s="107"/>
      <c r="Q30" s="107"/>
      <c r="R30" s="107"/>
      <c r="S30" s="107"/>
      <c r="T30" s="1"/>
      <c r="U30" s="1"/>
      <c r="V30" s="1"/>
      <c r="W30" s="1"/>
    </row>
    <row r="31" spans="1:23" ht="13.2">
      <c r="A31" s="188" t="s">
        <v>278</v>
      </c>
      <c r="B31" s="166"/>
      <c r="C31" s="166"/>
      <c r="D31" s="189" t="s">
        <v>753</v>
      </c>
      <c r="E31" s="189"/>
      <c r="F31" s="189"/>
      <c r="G31" s="102"/>
      <c r="H31" s="102"/>
      <c r="I31" s="198" t="s">
        <v>754</v>
      </c>
      <c r="J31" s="198"/>
      <c r="K31" s="198"/>
      <c r="L31" s="198"/>
      <c r="M31" s="198"/>
      <c r="N31" s="126"/>
      <c r="Q31" s="108"/>
      <c r="R31" s="108"/>
      <c r="S31" s="108"/>
    </row>
    <row r="32" spans="1:23" ht="13.2"/>
    <row r="33" spans="3:3" ht="13.2">
      <c r="C33" s="18"/>
    </row>
    <row r="34" spans="3:3" ht="13.2">
      <c r="C34" s="18"/>
    </row>
    <row r="35" spans="3:3" ht="13.2">
      <c r="C35" s="18"/>
    </row>
    <row r="36" spans="3:3" ht="13.2">
      <c r="C36" s="18"/>
    </row>
    <row r="37" spans="3:3" ht="13.2">
      <c r="C37" s="18"/>
    </row>
    <row r="38" spans="3:3" ht="13.2">
      <c r="C38" s="18"/>
    </row>
    <row r="39" spans="3:3" ht="13.2">
      <c r="C39" s="18"/>
    </row>
    <row r="40" spans="3:3" ht="13.2">
      <c r="C40" s="18"/>
    </row>
    <row r="41" spans="3:3" ht="13.2">
      <c r="C41" s="18"/>
    </row>
    <row r="42" spans="3:3" ht="13.2">
      <c r="C42" s="18"/>
    </row>
    <row r="43" spans="3:3" ht="13.2">
      <c r="C43" s="18"/>
    </row>
    <row r="44" spans="3:3" ht="13.2">
      <c r="C44" s="18"/>
    </row>
    <row r="45" spans="3:3" ht="13.2">
      <c r="C45" s="18"/>
    </row>
    <row r="46" spans="3:3" ht="13.2">
      <c r="C46" s="18"/>
    </row>
    <row r="47" spans="3:3" ht="13.2">
      <c r="C47" s="18"/>
    </row>
    <row r="48" spans="3:3" ht="13.2">
      <c r="C48" s="18"/>
    </row>
    <row r="49" spans="3:3" ht="13.2">
      <c r="C49" s="18"/>
    </row>
    <row r="50" spans="3:3" ht="13.2">
      <c r="C50" s="18"/>
    </row>
    <row r="51" spans="3:3" ht="13.2">
      <c r="C51" s="18"/>
    </row>
    <row r="52" spans="3:3" ht="13.2">
      <c r="C52" s="18"/>
    </row>
    <row r="53" spans="3:3" ht="13.2">
      <c r="C53" s="18"/>
    </row>
    <row r="54" spans="3:3" ht="13.2">
      <c r="C54" s="18"/>
    </row>
    <row r="55" spans="3:3" ht="13.2">
      <c r="C55" s="18"/>
    </row>
    <row r="56" spans="3:3" ht="13.2">
      <c r="C56" s="18"/>
    </row>
    <row r="57" spans="3:3" ht="13.2">
      <c r="C57" s="18"/>
    </row>
    <row r="58" spans="3:3" ht="13.2">
      <c r="C58" s="18"/>
    </row>
    <row r="59" spans="3:3" ht="13.2">
      <c r="C59" s="18"/>
    </row>
    <row r="60" spans="3:3" ht="13.2">
      <c r="C60" s="18"/>
    </row>
    <row r="61" spans="3:3" ht="13.2">
      <c r="C61" s="18"/>
    </row>
    <row r="62" spans="3:3" ht="13.2">
      <c r="C62" s="18"/>
    </row>
    <row r="63" spans="3:3" ht="13.2">
      <c r="C63" s="18"/>
    </row>
    <row r="64" spans="3:3" ht="13.2">
      <c r="C64" s="18"/>
    </row>
    <row r="65" spans="3:3" ht="13.2">
      <c r="C65" s="18"/>
    </row>
    <row r="66" spans="3:3" ht="13.2">
      <c r="C66" s="18"/>
    </row>
    <row r="67" spans="3:3" ht="13.2">
      <c r="C67" s="18"/>
    </row>
    <row r="68" spans="3:3" ht="13.2">
      <c r="C68" s="18"/>
    </row>
    <row r="69" spans="3:3" ht="13.2">
      <c r="C69" s="18"/>
    </row>
    <row r="70" spans="3:3" ht="13.2">
      <c r="C70" s="18"/>
    </row>
    <row r="71" spans="3:3" ht="13.2">
      <c r="C71" s="18"/>
    </row>
    <row r="72" spans="3:3" ht="13.2">
      <c r="C72" s="18"/>
    </row>
    <row r="73" spans="3:3" ht="13.2">
      <c r="C73" s="18"/>
    </row>
    <row r="74" spans="3:3" ht="13.2">
      <c r="C74" s="18"/>
    </row>
    <row r="75" spans="3:3" ht="13.2">
      <c r="C75" s="18"/>
    </row>
    <row r="76" spans="3:3" ht="13.2">
      <c r="C76" s="18"/>
    </row>
    <row r="77" spans="3:3" ht="13.2">
      <c r="C77" s="18"/>
    </row>
    <row r="78" spans="3:3" ht="13.2">
      <c r="C78" s="18"/>
    </row>
    <row r="79" spans="3:3" ht="13.2">
      <c r="C79" s="18"/>
    </row>
    <row r="80" spans="3:3" ht="13.2">
      <c r="C80" s="18"/>
    </row>
    <row r="81" spans="3:3" ht="13.2">
      <c r="C81" s="18"/>
    </row>
    <row r="82" spans="3:3" ht="13.2">
      <c r="C82" s="18"/>
    </row>
    <row r="83" spans="3:3" ht="13.2">
      <c r="C83" s="18"/>
    </row>
    <row r="84" spans="3:3" ht="13.2">
      <c r="C84" s="18"/>
    </row>
    <row r="85" spans="3:3" ht="13.2">
      <c r="C85" s="18"/>
    </row>
    <row r="86" spans="3:3" ht="13.2">
      <c r="C86" s="18"/>
    </row>
    <row r="87" spans="3:3" ht="13.2">
      <c r="C87" s="18"/>
    </row>
    <row r="88" spans="3:3" ht="13.2">
      <c r="C88" s="18"/>
    </row>
    <row r="89" spans="3:3" ht="13.2">
      <c r="C89" s="18"/>
    </row>
    <row r="90" spans="3:3" ht="13.2">
      <c r="C90" s="18"/>
    </row>
    <row r="91" spans="3:3" ht="13.2">
      <c r="C91" s="18"/>
    </row>
    <row r="92" spans="3:3" ht="13.2">
      <c r="C92" s="18"/>
    </row>
    <row r="93" spans="3:3" ht="13.2">
      <c r="C93" s="18"/>
    </row>
    <row r="94" spans="3:3" ht="13.2">
      <c r="C94" s="18"/>
    </row>
    <row r="95" spans="3:3" ht="13.2">
      <c r="C95" s="18"/>
    </row>
    <row r="96" spans="3:3" ht="13.2">
      <c r="C96" s="18"/>
    </row>
    <row r="97" spans="3:3" ht="13.2">
      <c r="C97" s="18"/>
    </row>
    <row r="98" spans="3:3" ht="13.2">
      <c r="C98" s="18"/>
    </row>
    <row r="99" spans="3:3" ht="13.2">
      <c r="C99" s="18"/>
    </row>
    <row r="100" spans="3:3" ht="13.2">
      <c r="C100" s="18"/>
    </row>
    <row r="101" spans="3:3" ht="13.2">
      <c r="C101" s="18"/>
    </row>
    <row r="102" spans="3:3" ht="13.2">
      <c r="C102" s="18"/>
    </row>
    <row r="103" spans="3:3" ht="13.2">
      <c r="C103" s="18"/>
    </row>
    <row r="104" spans="3:3" ht="13.2">
      <c r="C104" s="18"/>
    </row>
    <row r="105" spans="3:3" ht="13.2">
      <c r="C105" s="18"/>
    </row>
    <row r="106" spans="3:3" ht="13.2">
      <c r="C106" s="18"/>
    </row>
    <row r="107" spans="3:3" ht="13.2">
      <c r="C107" s="18"/>
    </row>
    <row r="108" spans="3:3" ht="13.2">
      <c r="C108" s="18"/>
    </row>
    <row r="109" spans="3:3" ht="13.2">
      <c r="C109" s="18"/>
    </row>
    <row r="110" spans="3:3" ht="13.2">
      <c r="C110" s="18"/>
    </row>
    <row r="111" spans="3:3" ht="13.2">
      <c r="C111" s="18"/>
    </row>
    <row r="112" spans="3:3" ht="13.2">
      <c r="C112" s="18"/>
    </row>
    <row r="113" spans="3:3" ht="13.2">
      <c r="C113" s="18"/>
    </row>
    <row r="114" spans="3:3" ht="13.2">
      <c r="C114" s="18"/>
    </row>
    <row r="115" spans="3:3" ht="13.2">
      <c r="C115" s="18"/>
    </row>
    <row r="116" spans="3:3" ht="13.2">
      <c r="C116" s="18"/>
    </row>
    <row r="117" spans="3:3" ht="13.2">
      <c r="C117" s="18"/>
    </row>
    <row r="118" spans="3:3" ht="13.2">
      <c r="C118" s="18"/>
    </row>
    <row r="119" spans="3:3" ht="13.2">
      <c r="C119" s="18"/>
    </row>
    <row r="120" spans="3:3" ht="13.2">
      <c r="C120" s="18"/>
    </row>
    <row r="121" spans="3:3" ht="13.2">
      <c r="C121" s="18"/>
    </row>
    <row r="122" spans="3:3" ht="13.2">
      <c r="C122" s="18"/>
    </row>
    <row r="123" spans="3:3" ht="13.2">
      <c r="C123" s="18"/>
    </row>
    <row r="124" spans="3:3" ht="13.2">
      <c r="C124" s="18"/>
    </row>
    <row r="125" spans="3:3" ht="13.2">
      <c r="C125" s="18"/>
    </row>
    <row r="126" spans="3:3" ht="13.2">
      <c r="C126" s="18"/>
    </row>
    <row r="127" spans="3:3" ht="13.2">
      <c r="C127" s="18"/>
    </row>
    <row r="128" spans="3:3" ht="13.2">
      <c r="C128" s="18"/>
    </row>
    <row r="129" spans="3:3" ht="13.2">
      <c r="C129" s="18"/>
    </row>
    <row r="130" spans="3:3" ht="13.2">
      <c r="C130" s="18"/>
    </row>
    <row r="131" spans="3:3" ht="13.2">
      <c r="C131" s="18"/>
    </row>
    <row r="132" spans="3:3" ht="13.2">
      <c r="C132" s="18"/>
    </row>
    <row r="133" spans="3:3" ht="13.2">
      <c r="C133" s="18"/>
    </row>
    <row r="134" spans="3:3" ht="13.2">
      <c r="C134" s="18"/>
    </row>
    <row r="135" spans="3:3" ht="13.2">
      <c r="C135" s="18"/>
    </row>
    <row r="136" spans="3:3" ht="13.2">
      <c r="C136" s="18"/>
    </row>
    <row r="137" spans="3:3" ht="13.2">
      <c r="C137" s="18"/>
    </row>
    <row r="138" spans="3:3" ht="13.2">
      <c r="C138" s="18"/>
    </row>
    <row r="139" spans="3:3" ht="13.2">
      <c r="C139" s="18"/>
    </row>
    <row r="140" spans="3:3" ht="13.2">
      <c r="C140" s="18"/>
    </row>
    <row r="141" spans="3:3" ht="13.2">
      <c r="C141" s="18"/>
    </row>
    <row r="142" spans="3:3" ht="13.2">
      <c r="C142" s="18"/>
    </row>
    <row r="143" spans="3:3" ht="13.2">
      <c r="C143" s="18"/>
    </row>
    <row r="144" spans="3:3" ht="13.2">
      <c r="C144" s="18"/>
    </row>
    <row r="145" spans="3:3" ht="13.2">
      <c r="C145" s="18"/>
    </row>
    <row r="146" spans="3:3" ht="13.2">
      <c r="C146" s="18"/>
    </row>
    <row r="147" spans="3:3" ht="13.2">
      <c r="C147" s="18"/>
    </row>
    <row r="148" spans="3:3" ht="13.2">
      <c r="C148" s="18"/>
    </row>
    <row r="149" spans="3:3" ht="13.2">
      <c r="C149" s="18"/>
    </row>
    <row r="150" spans="3:3" ht="13.2">
      <c r="C150" s="18"/>
    </row>
    <row r="151" spans="3:3" ht="13.2">
      <c r="C151" s="18"/>
    </row>
    <row r="152" spans="3:3" ht="13.2">
      <c r="C152" s="18"/>
    </row>
    <row r="153" spans="3:3" ht="13.2">
      <c r="C153" s="18"/>
    </row>
    <row r="154" spans="3:3" ht="13.2">
      <c r="C154" s="18"/>
    </row>
    <row r="155" spans="3:3" ht="13.2">
      <c r="C155" s="18"/>
    </row>
    <row r="156" spans="3:3" ht="13.2">
      <c r="C156" s="18"/>
    </row>
    <row r="157" spans="3:3" ht="13.2">
      <c r="C157" s="18"/>
    </row>
    <row r="158" spans="3:3" ht="13.2">
      <c r="C158" s="18"/>
    </row>
    <row r="159" spans="3:3" ht="13.2">
      <c r="C159" s="18"/>
    </row>
    <row r="160" spans="3:3" ht="13.2">
      <c r="C160" s="18"/>
    </row>
    <row r="161" spans="3:3" ht="13.2">
      <c r="C161" s="18"/>
    </row>
    <row r="162" spans="3:3" ht="13.2">
      <c r="C162" s="18"/>
    </row>
    <row r="163" spans="3:3" ht="13.2">
      <c r="C163" s="18"/>
    </row>
    <row r="164" spans="3:3" ht="13.2">
      <c r="C164" s="18"/>
    </row>
    <row r="165" spans="3:3" ht="13.2">
      <c r="C165" s="18"/>
    </row>
    <row r="166" spans="3:3" ht="13.2">
      <c r="C166" s="18"/>
    </row>
    <row r="167" spans="3:3" ht="13.2">
      <c r="C167" s="18"/>
    </row>
    <row r="168" spans="3:3" ht="13.2">
      <c r="C168" s="18"/>
    </row>
    <row r="169" spans="3:3" ht="13.2">
      <c r="C169" s="18"/>
    </row>
    <row r="170" spans="3:3" ht="13.2">
      <c r="C170" s="18"/>
    </row>
    <row r="171" spans="3:3" ht="13.2">
      <c r="C171" s="18"/>
    </row>
    <row r="172" spans="3:3" ht="13.2">
      <c r="C172" s="18"/>
    </row>
    <row r="173" spans="3:3" ht="13.2">
      <c r="C173" s="18"/>
    </row>
    <row r="174" spans="3:3" ht="13.2">
      <c r="C174" s="18"/>
    </row>
    <row r="175" spans="3:3" ht="13.2">
      <c r="C175" s="18"/>
    </row>
    <row r="176" spans="3:3" ht="13.2">
      <c r="C176" s="18"/>
    </row>
    <row r="177" spans="3:3" ht="13.2">
      <c r="C177" s="18"/>
    </row>
    <row r="178" spans="3:3" ht="13.2">
      <c r="C178" s="18"/>
    </row>
    <row r="179" spans="3:3" ht="13.2">
      <c r="C179" s="18"/>
    </row>
    <row r="180" spans="3:3" ht="13.2">
      <c r="C180" s="18"/>
    </row>
    <row r="181" spans="3:3" ht="13.2">
      <c r="C181" s="18"/>
    </row>
    <row r="182" spans="3:3" ht="13.2">
      <c r="C182" s="18"/>
    </row>
    <row r="183" spans="3:3" ht="13.2">
      <c r="C183" s="18"/>
    </row>
    <row r="184" spans="3:3" ht="13.2">
      <c r="C184" s="18"/>
    </row>
    <row r="185" spans="3:3" ht="13.2">
      <c r="C185" s="18"/>
    </row>
    <row r="186" spans="3:3" ht="13.2">
      <c r="C186" s="18"/>
    </row>
    <row r="187" spans="3:3" ht="13.2">
      <c r="C187" s="18"/>
    </row>
    <row r="188" spans="3:3" ht="13.2">
      <c r="C188" s="18"/>
    </row>
    <row r="189" spans="3:3" ht="13.2">
      <c r="C189" s="18"/>
    </row>
    <row r="190" spans="3:3" ht="13.2">
      <c r="C190" s="18"/>
    </row>
    <row r="191" spans="3:3" ht="13.2">
      <c r="C191" s="18"/>
    </row>
    <row r="192" spans="3:3" ht="13.2">
      <c r="C192" s="18"/>
    </row>
    <row r="193" spans="3:3" ht="13.2">
      <c r="C193" s="18"/>
    </row>
    <row r="194" spans="3:3" ht="13.2">
      <c r="C194" s="18"/>
    </row>
    <row r="195" spans="3:3" ht="13.2">
      <c r="C195" s="18"/>
    </row>
    <row r="196" spans="3:3" ht="13.2">
      <c r="C196" s="18"/>
    </row>
    <row r="197" spans="3:3" ht="13.2">
      <c r="C197" s="18"/>
    </row>
    <row r="198" spans="3:3" ht="13.2">
      <c r="C198" s="18"/>
    </row>
    <row r="199" spans="3:3" ht="13.2">
      <c r="C199" s="18"/>
    </row>
    <row r="200" spans="3:3" ht="13.2">
      <c r="C200" s="18"/>
    </row>
    <row r="201" spans="3:3" ht="13.2">
      <c r="C201" s="18"/>
    </row>
    <row r="202" spans="3:3" ht="13.2">
      <c r="C202" s="18"/>
    </row>
    <row r="203" spans="3:3" ht="13.2">
      <c r="C203" s="18"/>
    </row>
    <row r="204" spans="3:3" ht="13.2">
      <c r="C204" s="18"/>
    </row>
    <row r="205" spans="3:3" ht="13.2">
      <c r="C205" s="18"/>
    </row>
    <row r="206" spans="3:3" ht="13.2">
      <c r="C206" s="18"/>
    </row>
    <row r="207" spans="3:3" ht="13.2">
      <c r="C207" s="18"/>
    </row>
    <row r="208" spans="3:3" ht="13.2">
      <c r="C208" s="18"/>
    </row>
    <row r="209" spans="3:3" ht="13.2">
      <c r="C209" s="18"/>
    </row>
    <row r="210" spans="3:3" ht="13.2">
      <c r="C210" s="18"/>
    </row>
    <row r="211" spans="3:3" ht="13.2">
      <c r="C211" s="18"/>
    </row>
    <row r="212" spans="3:3" ht="13.2">
      <c r="C212" s="18"/>
    </row>
    <row r="213" spans="3:3" ht="13.2">
      <c r="C213" s="18"/>
    </row>
    <row r="214" spans="3:3" ht="13.2">
      <c r="C214" s="18"/>
    </row>
    <row r="215" spans="3:3" ht="13.2">
      <c r="C215" s="18"/>
    </row>
    <row r="216" spans="3:3" ht="13.2">
      <c r="C216" s="18"/>
    </row>
    <row r="217" spans="3:3" ht="13.2">
      <c r="C217" s="18"/>
    </row>
    <row r="218" spans="3:3" ht="13.2">
      <c r="C218" s="18"/>
    </row>
    <row r="219" spans="3:3" ht="13.2">
      <c r="C219" s="18"/>
    </row>
    <row r="220" spans="3:3" ht="13.2">
      <c r="C220" s="18"/>
    </row>
    <row r="221" spans="3:3" ht="13.2">
      <c r="C221" s="18"/>
    </row>
    <row r="222" spans="3:3" ht="13.2">
      <c r="C222" s="18"/>
    </row>
    <row r="223" spans="3:3" ht="13.2">
      <c r="C223" s="18"/>
    </row>
    <row r="224" spans="3:3" ht="13.2">
      <c r="C224" s="18"/>
    </row>
    <row r="225" spans="3:3" ht="13.2">
      <c r="C225" s="18"/>
    </row>
    <row r="226" spans="3:3" ht="13.2">
      <c r="C226" s="18"/>
    </row>
    <row r="227" spans="3:3" ht="13.2">
      <c r="C227" s="18"/>
    </row>
    <row r="228" spans="3:3" ht="13.2">
      <c r="C228" s="18"/>
    </row>
    <row r="229" spans="3:3" ht="13.2">
      <c r="C229" s="18"/>
    </row>
    <row r="230" spans="3:3" ht="13.2">
      <c r="C230" s="18"/>
    </row>
    <row r="231" spans="3:3" ht="13.2">
      <c r="C231" s="18"/>
    </row>
    <row r="232" spans="3:3" ht="13.2">
      <c r="C232" s="18"/>
    </row>
    <row r="233" spans="3:3" ht="13.2">
      <c r="C233" s="18"/>
    </row>
    <row r="234" spans="3:3" ht="13.2">
      <c r="C234" s="18"/>
    </row>
    <row r="235" spans="3:3" ht="13.2">
      <c r="C235" s="18"/>
    </row>
    <row r="236" spans="3:3" ht="13.2">
      <c r="C236" s="18"/>
    </row>
    <row r="237" spans="3:3" ht="13.2">
      <c r="C237" s="18"/>
    </row>
    <row r="238" spans="3:3" ht="13.2">
      <c r="C238" s="18"/>
    </row>
    <row r="239" spans="3:3" ht="13.2">
      <c r="C239" s="18"/>
    </row>
    <row r="240" spans="3:3" ht="13.2">
      <c r="C240" s="18"/>
    </row>
    <row r="241" spans="3:3" ht="13.2">
      <c r="C241" s="18"/>
    </row>
    <row r="242" spans="3:3" ht="13.2">
      <c r="C242" s="18"/>
    </row>
    <row r="243" spans="3:3" ht="13.2">
      <c r="C243" s="18"/>
    </row>
    <row r="244" spans="3:3" ht="13.2">
      <c r="C244" s="18"/>
    </row>
    <row r="245" spans="3:3" ht="13.2">
      <c r="C245" s="18"/>
    </row>
    <row r="246" spans="3:3" ht="13.2">
      <c r="C246" s="18"/>
    </row>
    <row r="247" spans="3:3" ht="13.2">
      <c r="C247" s="18"/>
    </row>
    <row r="248" spans="3:3" ht="13.2">
      <c r="C248" s="18"/>
    </row>
    <row r="249" spans="3:3" ht="13.2">
      <c r="C249" s="18"/>
    </row>
    <row r="250" spans="3:3" ht="13.2">
      <c r="C250" s="18"/>
    </row>
    <row r="251" spans="3:3" ht="13.2">
      <c r="C251" s="18"/>
    </row>
    <row r="252" spans="3:3" ht="13.2">
      <c r="C252" s="18"/>
    </row>
    <row r="253" spans="3:3" ht="13.2">
      <c r="C253" s="18"/>
    </row>
    <row r="254" spans="3:3" ht="13.2">
      <c r="C254" s="18"/>
    </row>
    <row r="255" spans="3:3" ht="13.2">
      <c r="C255" s="18"/>
    </row>
    <row r="256" spans="3:3" ht="13.2">
      <c r="C256" s="18"/>
    </row>
    <row r="257" spans="3:3" ht="13.2">
      <c r="C257" s="18"/>
    </row>
    <row r="258" spans="3:3" ht="13.2">
      <c r="C258" s="18"/>
    </row>
    <row r="259" spans="3:3" ht="13.2">
      <c r="C259" s="18"/>
    </row>
    <row r="260" spans="3:3" ht="13.2">
      <c r="C260" s="18"/>
    </row>
    <row r="261" spans="3:3" ht="13.2">
      <c r="C261" s="18"/>
    </row>
    <row r="262" spans="3:3" ht="13.2">
      <c r="C262" s="18"/>
    </row>
    <row r="263" spans="3:3" ht="13.2">
      <c r="C263" s="18"/>
    </row>
    <row r="264" spans="3:3" ht="13.2">
      <c r="C264" s="18"/>
    </row>
    <row r="265" spans="3:3" ht="13.2">
      <c r="C265" s="18"/>
    </row>
    <row r="266" spans="3:3" ht="13.2">
      <c r="C266" s="18"/>
    </row>
    <row r="267" spans="3:3" ht="13.2">
      <c r="C267" s="18"/>
    </row>
    <row r="268" spans="3:3" ht="13.2">
      <c r="C268" s="18"/>
    </row>
    <row r="269" spans="3:3" ht="13.2">
      <c r="C269" s="18"/>
    </row>
    <row r="270" spans="3:3" ht="13.2">
      <c r="C270" s="18"/>
    </row>
    <row r="271" spans="3:3" ht="13.2">
      <c r="C271" s="18"/>
    </row>
    <row r="272" spans="3:3" ht="13.2">
      <c r="C272" s="18"/>
    </row>
    <row r="273" spans="3:3" ht="13.2">
      <c r="C273" s="18"/>
    </row>
    <row r="274" spans="3:3" ht="13.2">
      <c r="C274" s="18"/>
    </row>
    <row r="275" spans="3:3" ht="13.2">
      <c r="C275" s="18"/>
    </row>
    <row r="276" spans="3:3" ht="13.2">
      <c r="C276" s="18"/>
    </row>
    <row r="277" spans="3:3" ht="13.2">
      <c r="C277" s="18"/>
    </row>
    <row r="278" spans="3:3" ht="13.2">
      <c r="C278" s="18"/>
    </row>
    <row r="279" spans="3:3" ht="13.2">
      <c r="C279" s="18"/>
    </row>
    <row r="280" spans="3:3" ht="13.2">
      <c r="C280" s="18"/>
    </row>
    <row r="281" spans="3:3" ht="13.2">
      <c r="C281" s="18"/>
    </row>
    <row r="282" spans="3:3" ht="13.2">
      <c r="C282" s="18"/>
    </row>
    <row r="283" spans="3:3" ht="13.2">
      <c r="C283" s="18"/>
    </row>
    <row r="284" spans="3:3" ht="13.2">
      <c r="C284" s="18"/>
    </row>
    <row r="285" spans="3:3" ht="13.2">
      <c r="C285" s="18"/>
    </row>
    <row r="286" spans="3:3" ht="13.2">
      <c r="C286" s="18"/>
    </row>
    <row r="287" spans="3:3" ht="13.2">
      <c r="C287" s="18"/>
    </row>
    <row r="288" spans="3:3" ht="13.2">
      <c r="C288" s="18"/>
    </row>
    <row r="289" spans="3:3" ht="13.2">
      <c r="C289" s="18"/>
    </row>
    <row r="290" spans="3:3" ht="13.2">
      <c r="C290" s="18"/>
    </row>
    <row r="291" spans="3:3" ht="13.2">
      <c r="C291" s="18"/>
    </row>
    <row r="292" spans="3:3" ht="13.2">
      <c r="C292" s="18"/>
    </row>
    <row r="293" spans="3:3" ht="13.2">
      <c r="C293" s="18"/>
    </row>
    <row r="294" spans="3:3" ht="13.2">
      <c r="C294" s="18"/>
    </row>
    <row r="295" spans="3:3" ht="13.2">
      <c r="C295" s="18"/>
    </row>
    <row r="296" spans="3:3" ht="13.2">
      <c r="C296" s="18"/>
    </row>
    <row r="297" spans="3:3" ht="13.2">
      <c r="C297" s="18"/>
    </row>
    <row r="298" spans="3:3" ht="13.2">
      <c r="C298" s="18"/>
    </row>
    <row r="299" spans="3:3" ht="13.2">
      <c r="C299" s="18"/>
    </row>
    <row r="300" spans="3:3" ht="13.2">
      <c r="C300" s="18"/>
    </row>
    <row r="301" spans="3:3" ht="13.2">
      <c r="C301" s="18"/>
    </row>
    <row r="302" spans="3:3" ht="13.2">
      <c r="C302" s="18"/>
    </row>
    <row r="303" spans="3:3" ht="13.2">
      <c r="C303" s="18"/>
    </row>
    <row r="304" spans="3:3" ht="13.2">
      <c r="C304" s="18"/>
    </row>
    <row r="305" spans="3:3" ht="13.2">
      <c r="C305" s="18"/>
    </row>
    <row r="306" spans="3:3" ht="13.2">
      <c r="C306" s="18"/>
    </row>
    <row r="307" spans="3:3" ht="13.2">
      <c r="C307" s="18"/>
    </row>
    <row r="308" spans="3:3" ht="13.2">
      <c r="C308" s="18"/>
    </row>
    <row r="309" spans="3:3" ht="13.2">
      <c r="C309" s="18"/>
    </row>
    <row r="310" spans="3:3" ht="13.2">
      <c r="C310" s="18"/>
    </row>
    <row r="311" spans="3:3" ht="13.2">
      <c r="C311" s="18"/>
    </row>
    <row r="312" spans="3:3" ht="13.2">
      <c r="C312" s="18"/>
    </row>
    <row r="313" spans="3:3" ht="13.2">
      <c r="C313" s="18"/>
    </row>
    <row r="314" spans="3:3" ht="13.2">
      <c r="C314" s="18"/>
    </row>
    <row r="315" spans="3:3" ht="13.2">
      <c r="C315" s="18"/>
    </row>
    <row r="316" spans="3:3" ht="13.2">
      <c r="C316" s="18"/>
    </row>
    <row r="317" spans="3:3" ht="13.2">
      <c r="C317" s="18"/>
    </row>
    <row r="318" spans="3:3" ht="13.2">
      <c r="C318" s="18"/>
    </row>
    <row r="319" spans="3:3" ht="13.2">
      <c r="C319" s="18"/>
    </row>
    <row r="320" spans="3:3" ht="13.2">
      <c r="C320" s="18"/>
    </row>
    <row r="321" spans="3:3" ht="13.2">
      <c r="C321" s="18"/>
    </row>
    <row r="322" spans="3:3" ht="13.2">
      <c r="C322" s="18"/>
    </row>
    <row r="323" spans="3:3" ht="13.2">
      <c r="C323" s="18"/>
    </row>
    <row r="324" spans="3:3" ht="13.2">
      <c r="C324" s="18"/>
    </row>
    <row r="325" spans="3:3" ht="13.2">
      <c r="C325" s="18"/>
    </row>
    <row r="326" spans="3:3" ht="13.2">
      <c r="C326" s="18"/>
    </row>
    <row r="327" spans="3:3" ht="13.2">
      <c r="C327" s="18"/>
    </row>
    <row r="328" spans="3:3" ht="13.2">
      <c r="C328" s="18"/>
    </row>
    <row r="329" spans="3:3" ht="13.2">
      <c r="C329" s="18"/>
    </row>
    <row r="330" spans="3:3" ht="13.2">
      <c r="C330" s="18"/>
    </row>
    <row r="331" spans="3:3" ht="13.2">
      <c r="C331" s="18"/>
    </row>
    <row r="332" spans="3:3" ht="13.2">
      <c r="C332" s="18"/>
    </row>
    <row r="333" spans="3:3" ht="13.2">
      <c r="C333" s="18"/>
    </row>
    <row r="334" spans="3:3" ht="13.2">
      <c r="C334" s="18"/>
    </row>
    <row r="335" spans="3:3" ht="13.2">
      <c r="C335" s="18"/>
    </row>
    <row r="336" spans="3:3" ht="13.2">
      <c r="C336" s="18"/>
    </row>
    <row r="337" spans="3:3" ht="13.2">
      <c r="C337" s="18"/>
    </row>
    <row r="338" spans="3:3" ht="13.2">
      <c r="C338" s="18"/>
    </row>
    <row r="339" spans="3:3" ht="13.2">
      <c r="C339" s="18"/>
    </row>
    <row r="340" spans="3:3" ht="13.2">
      <c r="C340" s="18"/>
    </row>
    <row r="341" spans="3:3" ht="13.2">
      <c r="C341" s="18"/>
    </row>
    <row r="342" spans="3:3" ht="13.2">
      <c r="C342" s="18"/>
    </row>
    <row r="343" spans="3:3" ht="13.2">
      <c r="C343" s="18"/>
    </row>
    <row r="344" spans="3:3" ht="13.2">
      <c r="C344" s="18"/>
    </row>
    <row r="345" spans="3:3" ht="13.2">
      <c r="C345" s="18"/>
    </row>
    <row r="346" spans="3:3" ht="13.2">
      <c r="C346" s="18"/>
    </row>
    <row r="347" spans="3:3" ht="13.2">
      <c r="C347" s="18"/>
    </row>
    <row r="348" spans="3:3" ht="13.2">
      <c r="C348" s="18"/>
    </row>
    <row r="349" spans="3:3" ht="13.2">
      <c r="C349" s="18"/>
    </row>
    <row r="350" spans="3:3" ht="13.2">
      <c r="C350" s="18"/>
    </row>
    <row r="351" spans="3:3" ht="13.2">
      <c r="C351" s="18"/>
    </row>
    <row r="352" spans="3:3" ht="13.2">
      <c r="C352" s="18"/>
    </row>
    <row r="353" spans="3:3" ht="13.2">
      <c r="C353" s="18"/>
    </row>
    <row r="354" spans="3:3" ht="13.2">
      <c r="C354" s="18"/>
    </row>
    <row r="355" spans="3:3" ht="13.2">
      <c r="C355" s="18"/>
    </row>
    <row r="356" spans="3:3" ht="13.2">
      <c r="C356" s="18"/>
    </row>
    <row r="357" spans="3:3" ht="13.2">
      <c r="C357" s="18"/>
    </row>
    <row r="358" spans="3:3" ht="13.2">
      <c r="C358" s="18"/>
    </row>
    <row r="359" spans="3:3" ht="13.2">
      <c r="C359" s="18"/>
    </row>
    <row r="360" spans="3:3" ht="13.2">
      <c r="C360" s="18"/>
    </row>
    <row r="361" spans="3:3" ht="13.2">
      <c r="C361" s="18"/>
    </row>
    <row r="362" spans="3:3" ht="13.2">
      <c r="C362" s="18"/>
    </row>
    <row r="363" spans="3:3" ht="13.2">
      <c r="C363" s="18"/>
    </row>
    <row r="364" spans="3:3" ht="13.2">
      <c r="C364" s="18"/>
    </row>
    <row r="365" spans="3:3" ht="13.2">
      <c r="C365" s="18"/>
    </row>
    <row r="366" spans="3:3" ht="13.2">
      <c r="C366" s="18"/>
    </row>
    <row r="367" spans="3:3" ht="13.2">
      <c r="C367" s="18"/>
    </row>
    <row r="368" spans="3:3" ht="13.2">
      <c r="C368" s="18"/>
    </row>
    <row r="369" spans="3:3" ht="13.2">
      <c r="C369" s="18"/>
    </row>
    <row r="370" spans="3:3" ht="13.2">
      <c r="C370" s="18"/>
    </row>
    <row r="371" spans="3:3" ht="13.2">
      <c r="C371" s="18"/>
    </row>
    <row r="372" spans="3:3" ht="13.2">
      <c r="C372" s="18"/>
    </row>
    <row r="373" spans="3:3" ht="13.2">
      <c r="C373" s="18"/>
    </row>
    <row r="374" spans="3:3" ht="13.2">
      <c r="C374" s="18"/>
    </row>
    <row r="375" spans="3:3" ht="13.2">
      <c r="C375" s="18"/>
    </row>
    <row r="376" spans="3:3" ht="13.2">
      <c r="C376" s="18"/>
    </row>
    <row r="377" spans="3:3" ht="13.2">
      <c r="C377" s="18"/>
    </row>
    <row r="378" spans="3:3" ht="13.2">
      <c r="C378" s="18"/>
    </row>
    <row r="379" spans="3:3" ht="13.2">
      <c r="C379" s="18"/>
    </row>
    <row r="380" spans="3:3" ht="13.2">
      <c r="C380" s="18"/>
    </row>
    <row r="381" spans="3:3" ht="13.2">
      <c r="C381" s="18"/>
    </row>
    <row r="382" spans="3:3" ht="13.2">
      <c r="C382" s="18"/>
    </row>
    <row r="383" spans="3:3" ht="13.2">
      <c r="C383" s="18"/>
    </row>
    <row r="384" spans="3:3" ht="13.2">
      <c r="C384" s="18"/>
    </row>
    <row r="385" spans="3:3" ht="13.2">
      <c r="C385" s="18"/>
    </row>
    <row r="386" spans="3:3" ht="13.2">
      <c r="C386" s="18"/>
    </row>
    <row r="387" spans="3:3" ht="13.2">
      <c r="C387" s="18"/>
    </row>
    <row r="388" spans="3:3" ht="13.2">
      <c r="C388" s="18"/>
    </row>
    <row r="389" spans="3:3" ht="13.2">
      <c r="C389" s="18"/>
    </row>
    <row r="390" spans="3:3" ht="13.2">
      <c r="C390" s="18"/>
    </row>
    <row r="391" spans="3:3" ht="13.2">
      <c r="C391" s="18"/>
    </row>
    <row r="392" spans="3:3" ht="13.2">
      <c r="C392" s="18"/>
    </row>
    <row r="393" spans="3:3" ht="13.2">
      <c r="C393" s="18"/>
    </row>
    <row r="394" spans="3:3" ht="13.2">
      <c r="C394" s="18"/>
    </row>
    <row r="395" spans="3:3" ht="13.2">
      <c r="C395" s="18"/>
    </row>
    <row r="396" spans="3:3" ht="13.2">
      <c r="C396" s="18"/>
    </row>
    <row r="397" spans="3:3" ht="13.2">
      <c r="C397" s="18"/>
    </row>
    <row r="398" spans="3:3" ht="13.2">
      <c r="C398" s="18"/>
    </row>
    <row r="399" spans="3:3" ht="13.2">
      <c r="C399" s="18"/>
    </row>
    <row r="400" spans="3:3" ht="13.2">
      <c r="C400" s="18"/>
    </row>
    <row r="401" spans="3:3" ht="13.2">
      <c r="C401" s="18"/>
    </row>
    <row r="402" spans="3:3" ht="13.2">
      <c r="C402" s="18"/>
    </row>
    <row r="403" spans="3:3" ht="13.2">
      <c r="C403" s="18"/>
    </row>
    <row r="404" spans="3:3" ht="13.2">
      <c r="C404" s="18"/>
    </row>
    <row r="405" spans="3:3" ht="13.2">
      <c r="C405" s="18"/>
    </row>
    <row r="406" spans="3:3" ht="13.2">
      <c r="C406" s="18"/>
    </row>
    <row r="407" spans="3:3" ht="13.2">
      <c r="C407" s="18"/>
    </row>
    <row r="408" spans="3:3" ht="13.2">
      <c r="C408" s="18"/>
    </row>
    <row r="409" spans="3:3" ht="13.2">
      <c r="C409" s="18"/>
    </row>
    <row r="410" spans="3:3" ht="13.2">
      <c r="C410" s="18"/>
    </row>
    <row r="411" spans="3:3" ht="13.2">
      <c r="C411" s="18"/>
    </row>
    <row r="412" spans="3:3" ht="13.2">
      <c r="C412" s="18"/>
    </row>
    <row r="413" spans="3:3" ht="13.2">
      <c r="C413" s="18"/>
    </row>
    <row r="414" spans="3:3" ht="13.2">
      <c r="C414" s="18"/>
    </row>
    <row r="415" spans="3:3" ht="13.2">
      <c r="C415" s="18"/>
    </row>
    <row r="416" spans="3:3" ht="13.2">
      <c r="C416" s="18"/>
    </row>
    <row r="417" spans="3:3" ht="13.2">
      <c r="C417" s="18"/>
    </row>
    <row r="418" spans="3:3" ht="13.2">
      <c r="C418" s="18"/>
    </row>
    <row r="419" spans="3:3" ht="13.2">
      <c r="C419" s="18"/>
    </row>
    <row r="420" spans="3:3" ht="13.2">
      <c r="C420" s="18"/>
    </row>
    <row r="421" spans="3:3" ht="13.2">
      <c r="C421" s="18"/>
    </row>
    <row r="422" spans="3:3" ht="13.2">
      <c r="C422" s="18"/>
    </row>
    <row r="423" spans="3:3" ht="13.2">
      <c r="C423" s="18"/>
    </row>
    <row r="424" spans="3:3" ht="13.2">
      <c r="C424" s="18"/>
    </row>
    <row r="425" spans="3:3" ht="13.2">
      <c r="C425" s="18"/>
    </row>
    <row r="426" spans="3:3" ht="13.2">
      <c r="C426" s="18"/>
    </row>
    <row r="427" spans="3:3" ht="13.2">
      <c r="C427" s="18"/>
    </row>
    <row r="428" spans="3:3" ht="13.2">
      <c r="C428" s="18"/>
    </row>
    <row r="429" spans="3:3" ht="13.2">
      <c r="C429" s="18"/>
    </row>
    <row r="430" spans="3:3" ht="13.2">
      <c r="C430" s="18"/>
    </row>
    <row r="431" spans="3:3" ht="13.2">
      <c r="C431" s="18"/>
    </row>
    <row r="432" spans="3:3" ht="13.2">
      <c r="C432" s="18"/>
    </row>
    <row r="433" spans="3:3" ht="13.2">
      <c r="C433" s="18"/>
    </row>
    <row r="434" spans="3:3" ht="13.2">
      <c r="C434" s="18"/>
    </row>
    <row r="435" spans="3:3" ht="13.2">
      <c r="C435" s="18"/>
    </row>
    <row r="436" spans="3:3" ht="13.2">
      <c r="C436" s="18"/>
    </row>
    <row r="437" spans="3:3" ht="13.2">
      <c r="C437" s="18"/>
    </row>
    <row r="438" spans="3:3" ht="13.2">
      <c r="C438" s="18"/>
    </row>
    <row r="439" spans="3:3" ht="13.2">
      <c r="C439" s="18"/>
    </row>
    <row r="440" spans="3:3" ht="13.2">
      <c r="C440" s="18"/>
    </row>
    <row r="441" spans="3:3" ht="13.2">
      <c r="C441" s="18"/>
    </row>
    <row r="442" spans="3:3" ht="13.2">
      <c r="C442" s="18"/>
    </row>
    <row r="443" spans="3:3" ht="13.2">
      <c r="C443" s="18"/>
    </row>
    <row r="444" spans="3:3" ht="13.2">
      <c r="C444" s="18"/>
    </row>
    <row r="445" spans="3:3" ht="13.2">
      <c r="C445" s="18"/>
    </row>
    <row r="446" spans="3:3" ht="13.2">
      <c r="C446" s="18"/>
    </row>
    <row r="447" spans="3:3" ht="13.2">
      <c r="C447" s="18"/>
    </row>
    <row r="448" spans="3:3" ht="13.2">
      <c r="C448" s="18"/>
    </row>
    <row r="449" spans="3:3" ht="13.2">
      <c r="C449" s="18"/>
    </row>
    <row r="450" spans="3:3" ht="13.2">
      <c r="C450" s="18"/>
    </row>
    <row r="451" spans="3:3" ht="13.2">
      <c r="C451" s="18"/>
    </row>
    <row r="452" spans="3:3" ht="13.2">
      <c r="C452" s="18"/>
    </row>
    <row r="453" spans="3:3" ht="13.2">
      <c r="C453" s="18"/>
    </row>
    <row r="454" spans="3:3" ht="13.2">
      <c r="C454" s="18"/>
    </row>
    <row r="455" spans="3:3" ht="13.2">
      <c r="C455" s="18"/>
    </row>
    <row r="456" spans="3:3" ht="13.2">
      <c r="C456" s="18"/>
    </row>
    <row r="457" spans="3:3" ht="13.2">
      <c r="C457" s="18"/>
    </row>
    <row r="458" spans="3:3" ht="13.2">
      <c r="C458" s="18"/>
    </row>
    <row r="459" spans="3:3" ht="13.2">
      <c r="C459" s="18"/>
    </row>
    <row r="460" spans="3:3" ht="13.2">
      <c r="C460" s="18"/>
    </row>
    <row r="461" spans="3:3" ht="13.2">
      <c r="C461" s="18"/>
    </row>
    <row r="462" spans="3:3" ht="13.2">
      <c r="C462" s="18"/>
    </row>
    <row r="463" spans="3:3" ht="13.2">
      <c r="C463" s="18"/>
    </row>
    <row r="464" spans="3:3" ht="13.2">
      <c r="C464" s="18"/>
    </row>
    <row r="465" spans="3:3" ht="13.2">
      <c r="C465" s="18"/>
    </row>
    <row r="466" spans="3:3" ht="13.2">
      <c r="C466" s="18"/>
    </row>
    <row r="467" spans="3:3" ht="13.2">
      <c r="C467" s="18"/>
    </row>
    <row r="468" spans="3:3" ht="13.2">
      <c r="C468" s="18"/>
    </row>
    <row r="469" spans="3:3" ht="13.2">
      <c r="C469" s="18"/>
    </row>
    <row r="470" spans="3:3" ht="13.2">
      <c r="C470" s="18"/>
    </row>
    <row r="471" spans="3:3" ht="13.2">
      <c r="C471" s="18"/>
    </row>
    <row r="472" spans="3:3" ht="13.2">
      <c r="C472" s="18"/>
    </row>
    <row r="473" spans="3:3" ht="13.2">
      <c r="C473" s="18"/>
    </row>
    <row r="474" spans="3:3" ht="13.2">
      <c r="C474" s="18"/>
    </row>
    <row r="475" spans="3:3" ht="13.2">
      <c r="C475" s="18"/>
    </row>
    <row r="476" spans="3:3" ht="13.2">
      <c r="C476" s="18"/>
    </row>
    <row r="477" spans="3:3" ht="13.2">
      <c r="C477" s="18"/>
    </row>
    <row r="478" spans="3:3" ht="13.2">
      <c r="C478" s="18"/>
    </row>
    <row r="479" spans="3:3" ht="13.2">
      <c r="C479" s="18"/>
    </row>
    <row r="480" spans="3:3" ht="13.2">
      <c r="C480" s="18"/>
    </row>
    <row r="481" spans="3:3" ht="13.2">
      <c r="C481" s="18"/>
    </row>
    <row r="482" spans="3:3" ht="13.2">
      <c r="C482" s="18"/>
    </row>
    <row r="483" spans="3:3" ht="13.2">
      <c r="C483" s="18"/>
    </row>
    <row r="484" spans="3:3" ht="13.2">
      <c r="C484" s="18"/>
    </row>
    <row r="485" spans="3:3" ht="13.2">
      <c r="C485" s="18"/>
    </row>
    <row r="486" spans="3:3" ht="13.2">
      <c r="C486" s="18"/>
    </row>
    <row r="487" spans="3:3" ht="13.2">
      <c r="C487" s="18"/>
    </row>
    <row r="488" spans="3:3" ht="13.2">
      <c r="C488" s="18"/>
    </row>
    <row r="489" spans="3:3" ht="13.2">
      <c r="C489" s="18"/>
    </row>
    <row r="490" spans="3:3" ht="13.2">
      <c r="C490" s="18"/>
    </row>
    <row r="491" spans="3:3" ht="13.2">
      <c r="C491" s="18"/>
    </row>
    <row r="492" spans="3:3" ht="13.2">
      <c r="C492" s="18"/>
    </row>
    <row r="493" spans="3:3" ht="13.2">
      <c r="C493" s="18"/>
    </row>
    <row r="494" spans="3:3" ht="13.2">
      <c r="C494" s="18"/>
    </row>
    <row r="495" spans="3:3" ht="13.2">
      <c r="C495" s="18"/>
    </row>
    <row r="496" spans="3:3" ht="13.2">
      <c r="C496" s="18"/>
    </row>
    <row r="497" spans="3:3" ht="13.2">
      <c r="C497" s="18"/>
    </row>
    <row r="498" spans="3:3" ht="13.2">
      <c r="C498" s="18"/>
    </row>
    <row r="499" spans="3:3" ht="13.2">
      <c r="C499" s="18"/>
    </row>
    <row r="500" spans="3:3" ht="13.2">
      <c r="C500" s="18"/>
    </row>
    <row r="501" spans="3:3" ht="13.2">
      <c r="C501" s="18"/>
    </row>
    <row r="502" spans="3:3" ht="13.2">
      <c r="C502" s="18"/>
    </row>
    <row r="503" spans="3:3" ht="13.2">
      <c r="C503" s="18"/>
    </row>
    <row r="504" spans="3:3" ht="13.2">
      <c r="C504" s="18"/>
    </row>
    <row r="505" spans="3:3" ht="13.2">
      <c r="C505" s="18"/>
    </row>
    <row r="506" spans="3:3" ht="13.2">
      <c r="C506" s="18"/>
    </row>
    <row r="507" spans="3:3" ht="13.2">
      <c r="C507" s="18"/>
    </row>
    <row r="508" spans="3:3" ht="13.2">
      <c r="C508" s="18"/>
    </row>
    <row r="509" spans="3:3" ht="13.2">
      <c r="C509" s="18"/>
    </row>
    <row r="510" spans="3:3" ht="13.2">
      <c r="C510" s="18"/>
    </row>
    <row r="511" spans="3:3" ht="13.2">
      <c r="C511" s="18"/>
    </row>
    <row r="512" spans="3:3" ht="13.2">
      <c r="C512" s="18"/>
    </row>
    <row r="513" spans="3:3" ht="13.2">
      <c r="C513" s="18"/>
    </row>
    <row r="514" spans="3:3" ht="13.2">
      <c r="C514" s="18"/>
    </row>
    <row r="515" spans="3:3" ht="13.2">
      <c r="C515" s="18"/>
    </row>
    <row r="516" spans="3:3" ht="13.2">
      <c r="C516" s="18"/>
    </row>
    <row r="517" spans="3:3" ht="13.2">
      <c r="C517" s="18"/>
    </row>
    <row r="518" spans="3:3" ht="13.2">
      <c r="C518" s="18"/>
    </row>
    <row r="519" spans="3:3" ht="13.2">
      <c r="C519" s="18"/>
    </row>
    <row r="520" spans="3:3" ht="13.2">
      <c r="C520" s="18"/>
    </row>
    <row r="521" spans="3:3" ht="13.2">
      <c r="C521" s="18"/>
    </row>
    <row r="522" spans="3:3" ht="13.2">
      <c r="C522" s="18"/>
    </row>
    <row r="523" spans="3:3" ht="13.2">
      <c r="C523" s="18"/>
    </row>
    <row r="524" spans="3:3" ht="13.2">
      <c r="C524" s="18"/>
    </row>
    <row r="525" spans="3:3" ht="13.2">
      <c r="C525" s="18"/>
    </row>
    <row r="526" spans="3:3" ht="13.2">
      <c r="C526" s="18"/>
    </row>
    <row r="527" spans="3:3" ht="13.2">
      <c r="C527" s="18"/>
    </row>
    <row r="528" spans="3:3" ht="13.2">
      <c r="C528" s="18"/>
    </row>
    <row r="529" spans="3:3" ht="13.2">
      <c r="C529" s="18"/>
    </row>
    <row r="530" spans="3:3" ht="13.2">
      <c r="C530" s="18"/>
    </row>
    <row r="531" spans="3:3" ht="13.2">
      <c r="C531" s="18"/>
    </row>
    <row r="532" spans="3:3" ht="13.2">
      <c r="C532" s="18"/>
    </row>
    <row r="533" spans="3:3" ht="13.2">
      <c r="C533" s="18"/>
    </row>
    <row r="534" spans="3:3" ht="13.2">
      <c r="C534" s="18"/>
    </row>
    <row r="535" spans="3:3" ht="13.2">
      <c r="C535" s="18"/>
    </row>
    <row r="536" spans="3:3" ht="13.2">
      <c r="C536" s="18"/>
    </row>
    <row r="537" spans="3:3" ht="13.2">
      <c r="C537" s="18"/>
    </row>
    <row r="538" spans="3:3" ht="13.2">
      <c r="C538" s="18"/>
    </row>
    <row r="539" spans="3:3" ht="13.2">
      <c r="C539" s="18"/>
    </row>
    <row r="540" spans="3:3" ht="13.2">
      <c r="C540" s="18"/>
    </row>
    <row r="541" spans="3:3" ht="13.2">
      <c r="C541" s="18"/>
    </row>
    <row r="542" spans="3:3" ht="13.2">
      <c r="C542" s="18"/>
    </row>
    <row r="543" spans="3:3" ht="13.2">
      <c r="C543" s="18"/>
    </row>
    <row r="544" spans="3:3" ht="13.2">
      <c r="C544" s="18"/>
    </row>
    <row r="545" spans="3:3" ht="13.2">
      <c r="C545" s="18"/>
    </row>
    <row r="546" spans="3:3" ht="13.2">
      <c r="C546" s="18"/>
    </row>
    <row r="547" spans="3:3" ht="13.2">
      <c r="C547" s="18"/>
    </row>
    <row r="548" spans="3:3" ht="13.2">
      <c r="C548" s="18"/>
    </row>
    <row r="549" spans="3:3" ht="13.2">
      <c r="C549" s="18"/>
    </row>
    <row r="550" spans="3:3" ht="13.2">
      <c r="C550" s="18"/>
    </row>
    <row r="551" spans="3:3" ht="13.2">
      <c r="C551" s="18"/>
    </row>
    <row r="552" spans="3:3" ht="13.2">
      <c r="C552" s="18"/>
    </row>
    <row r="553" spans="3:3" ht="13.2">
      <c r="C553" s="18"/>
    </row>
    <row r="554" spans="3:3" ht="13.2">
      <c r="C554" s="18"/>
    </row>
    <row r="555" spans="3:3" ht="13.2">
      <c r="C555" s="18"/>
    </row>
    <row r="556" spans="3:3" ht="13.2">
      <c r="C556" s="18"/>
    </row>
    <row r="557" spans="3:3" ht="13.2">
      <c r="C557" s="18"/>
    </row>
    <row r="558" spans="3:3" ht="13.2">
      <c r="C558" s="18"/>
    </row>
    <row r="559" spans="3:3" ht="13.2">
      <c r="C559" s="18"/>
    </row>
    <row r="560" spans="3:3" ht="13.2">
      <c r="C560" s="18"/>
    </row>
    <row r="561" spans="3:3" ht="13.2">
      <c r="C561" s="18"/>
    </row>
    <row r="562" spans="3:3" ht="13.2">
      <c r="C562" s="18"/>
    </row>
    <row r="563" spans="3:3" ht="13.2">
      <c r="C563" s="18"/>
    </row>
    <row r="564" spans="3:3" ht="13.2">
      <c r="C564" s="18"/>
    </row>
    <row r="565" spans="3:3" ht="13.2">
      <c r="C565" s="18"/>
    </row>
    <row r="566" spans="3:3" ht="13.2">
      <c r="C566" s="18"/>
    </row>
    <row r="567" spans="3:3" ht="13.2">
      <c r="C567" s="18"/>
    </row>
    <row r="568" spans="3:3" ht="13.2">
      <c r="C568" s="18"/>
    </row>
    <row r="569" spans="3:3" ht="13.2">
      <c r="C569" s="18"/>
    </row>
    <row r="570" spans="3:3" ht="13.2">
      <c r="C570" s="18"/>
    </row>
    <row r="571" spans="3:3" ht="13.2">
      <c r="C571" s="18"/>
    </row>
    <row r="572" spans="3:3" ht="13.2">
      <c r="C572" s="18"/>
    </row>
    <row r="573" spans="3:3" ht="13.2">
      <c r="C573" s="18"/>
    </row>
    <row r="574" spans="3:3" ht="13.2">
      <c r="C574" s="18"/>
    </row>
    <row r="575" spans="3:3" ht="13.2">
      <c r="C575" s="18"/>
    </row>
    <row r="576" spans="3:3" ht="13.2">
      <c r="C576" s="18"/>
    </row>
    <row r="577" spans="3:3" ht="13.2">
      <c r="C577" s="18"/>
    </row>
    <row r="578" spans="3:3" ht="13.2">
      <c r="C578" s="18"/>
    </row>
    <row r="579" spans="3:3" ht="13.2">
      <c r="C579" s="18"/>
    </row>
    <row r="580" spans="3:3" ht="13.2">
      <c r="C580" s="18"/>
    </row>
    <row r="581" spans="3:3" ht="13.2">
      <c r="C581" s="18"/>
    </row>
    <row r="582" spans="3:3" ht="13.2">
      <c r="C582" s="18"/>
    </row>
    <row r="583" spans="3:3" ht="13.2">
      <c r="C583" s="18"/>
    </row>
    <row r="584" spans="3:3" ht="13.2">
      <c r="C584" s="18"/>
    </row>
    <row r="585" spans="3:3" ht="13.2">
      <c r="C585" s="18"/>
    </row>
    <row r="586" spans="3:3" ht="13.2">
      <c r="C586" s="18"/>
    </row>
    <row r="587" spans="3:3" ht="13.2">
      <c r="C587" s="18"/>
    </row>
    <row r="588" spans="3:3" ht="13.2">
      <c r="C588" s="18"/>
    </row>
    <row r="589" spans="3:3" ht="13.2">
      <c r="C589" s="18"/>
    </row>
    <row r="590" spans="3:3" ht="13.2">
      <c r="C590" s="18"/>
    </row>
    <row r="591" spans="3:3" ht="13.2">
      <c r="C591" s="18"/>
    </row>
    <row r="592" spans="3:3" ht="13.2">
      <c r="C592" s="18"/>
    </row>
    <row r="593" spans="3:3" ht="13.2">
      <c r="C593" s="18"/>
    </row>
    <row r="594" spans="3:3" ht="13.2">
      <c r="C594" s="18"/>
    </row>
    <row r="595" spans="3:3" ht="13.2">
      <c r="C595" s="18"/>
    </row>
    <row r="596" spans="3:3" ht="13.2">
      <c r="C596" s="18"/>
    </row>
    <row r="597" spans="3:3" ht="13.2">
      <c r="C597" s="18"/>
    </row>
    <row r="598" spans="3:3" ht="13.2">
      <c r="C598" s="18"/>
    </row>
    <row r="599" spans="3:3" ht="13.2">
      <c r="C599" s="18"/>
    </row>
    <row r="600" spans="3:3" ht="13.2">
      <c r="C600" s="18"/>
    </row>
    <row r="601" spans="3:3" ht="13.2">
      <c r="C601" s="18"/>
    </row>
    <row r="602" spans="3:3" ht="13.2">
      <c r="C602" s="18"/>
    </row>
    <row r="603" spans="3:3" ht="13.2">
      <c r="C603" s="18"/>
    </row>
    <row r="604" spans="3:3" ht="13.2">
      <c r="C604" s="18"/>
    </row>
    <row r="605" spans="3:3" ht="13.2">
      <c r="C605" s="18"/>
    </row>
    <row r="606" spans="3:3" ht="13.2">
      <c r="C606" s="18"/>
    </row>
    <row r="607" spans="3:3" ht="13.2">
      <c r="C607" s="18"/>
    </row>
    <row r="608" spans="3:3" ht="13.2">
      <c r="C608" s="18"/>
    </row>
    <row r="609" spans="3:3" ht="13.2">
      <c r="C609" s="18"/>
    </row>
    <row r="610" spans="3:3" ht="13.2">
      <c r="C610" s="18"/>
    </row>
    <row r="611" spans="3:3" ht="13.2">
      <c r="C611" s="18"/>
    </row>
    <row r="612" spans="3:3" ht="13.2">
      <c r="C612" s="18"/>
    </row>
    <row r="613" spans="3:3" ht="13.2">
      <c r="C613" s="18"/>
    </row>
    <row r="614" spans="3:3" ht="13.2">
      <c r="C614" s="18"/>
    </row>
    <row r="615" spans="3:3" ht="13.2">
      <c r="C615" s="18"/>
    </row>
    <row r="616" spans="3:3" ht="13.2">
      <c r="C616" s="18"/>
    </row>
    <row r="617" spans="3:3" ht="13.2">
      <c r="C617" s="18"/>
    </row>
    <row r="618" spans="3:3" ht="13.2">
      <c r="C618" s="18"/>
    </row>
    <row r="619" spans="3:3" ht="13.2">
      <c r="C619" s="18"/>
    </row>
    <row r="620" spans="3:3" ht="13.2">
      <c r="C620" s="18"/>
    </row>
    <row r="621" spans="3:3" ht="13.2">
      <c r="C621" s="18"/>
    </row>
    <row r="622" spans="3:3" ht="13.2">
      <c r="C622" s="18"/>
    </row>
    <row r="623" spans="3:3" ht="13.2">
      <c r="C623" s="18"/>
    </row>
    <row r="624" spans="3:3" ht="13.2">
      <c r="C624" s="18"/>
    </row>
    <row r="625" spans="3:3" ht="13.2">
      <c r="C625" s="18"/>
    </row>
    <row r="626" spans="3:3" ht="13.2">
      <c r="C626" s="18"/>
    </row>
    <row r="627" spans="3:3" ht="13.2">
      <c r="C627" s="18"/>
    </row>
    <row r="628" spans="3:3" ht="13.2">
      <c r="C628" s="18"/>
    </row>
    <row r="629" spans="3:3" ht="13.2">
      <c r="C629" s="18"/>
    </row>
    <row r="630" spans="3:3" ht="13.2">
      <c r="C630" s="18"/>
    </row>
    <row r="631" spans="3:3" ht="13.2">
      <c r="C631" s="18"/>
    </row>
    <row r="632" spans="3:3" ht="13.2">
      <c r="C632" s="18"/>
    </row>
    <row r="633" spans="3:3" ht="13.2">
      <c r="C633" s="18"/>
    </row>
    <row r="634" spans="3:3" ht="13.2">
      <c r="C634" s="18"/>
    </row>
    <row r="635" spans="3:3" ht="13.2">
      <c r="C635" s="18"/>
    </row>
    <row r="636" spans="3:3" ht="13.2">
      <c r="C636" s="18"/>
    </row>
    <row r="637" spans="3:3" ht="13.2">
      <c r="C637" s="18"/>
    </row>
    <row r="638" spans="3:3" ht="13.2">
      <c r="C638" s="18"/>
    </row>
    <row r="639" spans="3:3" ht="13.2">
      <c r="C639" s="18"/>
    </row>
    <row r="640" spans="3:3" ht="13.2">
      <c r="C640" s="18"/>
    </row>
    <row r="641" spans="3:3" ht="13.2">
      <c r="C641" s="18"/>
    </row>
    <row r="642" spans="3:3" ht="13.2">
      <c r="C642" s="18"/>
    </row>
    <row r="643" spans="3:3" ht="13.2">
      <c r="C643" s="18"/>
    </row>
    <row r="644" spans="3:3" ht="13.2">
      <c r="C644" s="18"/>
    </row>
    <row r="645" spans="3:3" ht="13.2">
      <c r="C645" s="18"/>
    </row>
    <row r="646" spans="3:3" ht="13.2">
      <c r="C646" s="18"/>
    </row>
    <row r="647" spans="3:3" ht="13.2">
      <c r="C647" s="18"/>
    </row>
    <row r="648" spans="3:3" ht="13.2">
      <c r="C648" s="18"/>
    </row>
    <row r="649" spans="3:3" ht="13.2">
      <c r="C649" s="18"/>
    </row>
    <row r="650" spans="3:3" ht="13.2">
      <c r="C650" s="18"/>
    </row>
    <row r="651" spans="3:3" ht="13.2">
      <c r="C651" s="18"/>
    </row>
    <row r="652" spans="3:3" ht="13.2">
      <c r="C652" s="18"/>
    </row>
    <row r="653" spans="3:3" ht="13.2">
      <c r="C653" s="18"/>
    </row>
    <row r="654" spans="3:3" ht="13.2">
      <c r="C654" s="18"/>
    </row>
    <row r="655" spans="3:3" ht="13.2">
      <c r="C655" s="18"/>
    </row>
    <row r="656" spans="3:3" ht="13.2">
      <c r="C656" s="18"/>
    </row>
    <row r="657" spans="3:3" ht="13.2">
      <c r="C657" s="18"/>
    </row>
    <row r="658" spans="3:3" ht="13.2">
      <c r="C658" s="18"/>
    </row>
    <row r="659" spans="3:3" ht="13.2">
      <c r="C659" s="18"/>
    </row>
    <row r="660" spans="3:3" ht="13.2">
      <c r="C660" s="18"/>
    </row>
    <row r="661" spans="3:3" ht="13.2">
      <c r="C661" s="18"/>
    </row>
    <row r="662" spans="3:3" ht="13.2">
      <c r="C662" s="18"/>
    </row>
    <row r="663" spans="3:3" ht="13.2">
      <c r="C663" s="18"/>
    </row>
    <row r="664" spans="3:3" ht="13.2">
      <c r="C664" s="18"/>
    </row>
    <row r="665" spans="3:3" ht="13.2">
      <c r="C665" s="18"/>
    </row>
    <row r="666" spans="3:3" ht="13.2">
      <c r="C666" s="18"/>
    </row>
    <row r="667" spans="3:3" ht="13.2">
      <c r="C667" s="18"/>
    </row>
    <row r="668" spans="3:3" ht="13.2">
      <c r="C668" s="18"/>
    </row>
    <row r="669" spans="3:3" ht="13.2">
      <c r="C669" s="18"/>
    </row>
    <row r="670" spans="3:3" ht="13.2">
      <c r="C670" s="18"/>
    </row>
    <row r="671" spans="3:3" ht="13.2">
      <c r="C671" s="18"/>
    </row>
    <row r="672" spans="3:3" ht="13.2">
      <c r="C672" s="18"/>
    </row>
    <row r="673" spans="3:3" ht="13.2">
      <c r="C673" s="18"/>
    </row>
    <row r="674" spans="3:3" ht="13.2">
      <c r="C674" s="18"/>
    </row>
    <row r="675" spans="3:3" ht="13.2">
      <c r="C675" s="18"/>
    </row>
    <row r="676" spans="3:3" ht="13.2">
      <c r="C676" s="18"/>
    </row>
    <row r="677" spans="3:3" ht="13.2">
      <c r="C677" s="18"/>
    </row>
    <row r="678" spans="3:3" ht="13.2">
      <c r="C678" s="18"/>
    </row>
    <row r="679" spans="3:3" ht="13.2">
      <c r="C679" s="18"/>
    </row>
    <row r="680" spans="3:3" ht="13.2">
      <c r="C680" s="18"/>
    </row>
    <row r="681" spans="3:3" ht="13.2">
      <c r="C681" s="18"/>
    </row>
    <row r="682" spans="3:3" ht="13.2">
      <c r="C682" s="18"/>
    </row>
    <row r="683" spans="3:3" ht="13.2">
      <c r="C683" s="18"/>
    </row>
    <row r="684" spans="3:3" ht="13.2">
      <c r="C684" s="18"/>
    </row>
    <row r="685" spans="3:3" ht="13.2">
      <c r="C685" s="18"/>
    </row>
    <row r="686" spans="3:3" ht="13.2">
      <c r="C686" s="18"/>
    </row>
    <row r="687" spans="3:3" ht="13.2">
      <c r="C687" s="18"/>
    </row>
    <row r="688" spans="3:3" ht="13.2">
      <c r="C688" s="18"/>
    </row>
    <row r="689" spans="3:3" ht="13.2">
      <c r="C689" s="18"/>
    </row>
    <row r="690" spans="3:3" ht="13.2">
      <c r="C690" s="18"/>
    </row>
    <row r="691" spans="3:3" ht="13.2">
      <c r="C691" s="18"/>
    </row>
    <row r="692" spans="3:3" ht="13.2">
      <c r="C692" s="18"/>
    </row>
    <row r="693" spans="3:3" ht="13.2">
      <c r="C693" s="18"/>
    </row>
    <row r="694" spans="3:3" ht="13.2">
      <c r="C694" s="18"/>
    </row>
    <row r="695" spans="3:3" ht="13.2">
      <c r="C695" s="18"/>
    </row>
    <row r="696" spans="3:3" ht="13.2">
      <c r="C696" s="18"/>
    </row>
    <row r="697" spans="3:3" ht="13.2">
      <c r="C697" s="18"/>
    </row>
    <row r="698" spans="3:3" ht="13.2">
      <c r="C698" s="18"/>
    </row>
    <row r="699" spans="3:3" ht="13.2">
      <c r="C699" s="18"/>
    </row>
    <row r="700" spans="3:3" ht="13.2">
      <c r="C700" s="18"/>
    </row>
    <row r="701" spans="3:3" ht="13.2">
      <c r="C701" s="18"/>
    </row>
    <row r="702" spans="3:3" ht="13.2">
      <c r="C702" s="18"/>
    </row>
    <row r="703" spans="3:3" ht="13.2">
      <c r="C703" s="18"/>
    </row>
    <row r="704" spans="3:3" ht="13.2">
      <c r="C704" s="18"/>
    </row>
    <row r="705" spans="3:3" ht="13.2">
      <c r="C705" s="18"/>
    </row>
    <row r="706" spans="3:3" ht="13.2">
      <c r="C706" s="18"/>
    </row>
    <row r="707" spans="3:3" ht="13.2">
      <c r="C707" s="18"/>
    </row>
    <row r="708" spans="3:3" ht="13.2">
      <c r="C708" s="18"/>
    </row>
    <row r="709" spans="3:3" ht="13.2">
      <c r="C709" s="18"/>
    </row>
    <row r="710" spans="3:3" ht="13.2">
      <c r="C710" s="18"/>
    </row>
    <row r="711" spans="3:3" ht="13.2">
      <c r="C711" s="18"/>
    </row>
    <row r="712" spans="3:3" ht="13.2">
      <c r="C712" s="18"/>
    </row>
    <row r="713" spans="3:3" ht="13.2">
      <c r="C713" s="18"/>
    </row>
    <row r="714" spans="3:3" ht="13.2">
      <c r="C714" s="18"/>
    </row>
    <row r="715" spans="3:3" ht="13.2">
      <c r="C715" s="18"/>
    </row>
    <row r="716" spans="3:3" ht="13.2">
      <c r="C716" s="18"/>
    </row>
    <row r="717" spans="3:3" ht="13.2">
      <c r="C717" s="18"/>
    </row>
    <row r="718" spans="3:3" ht="13.2">
      <c r="C718" s="18"/>
    </row>
    <row r="719" spans="3:3" ht="13.2">
      <c r="C719" s="18"/>
    </row>
    <row r="720" spans="3:3" ht="13.2">
      <c r="C720" s="18"/>
    </row>
    <row r="721" spans="3:3" ht="13.2">
      <c r="C721" s="18"/>
    </row>
    <row r="722" spans="3:3" ht="13.2">
      <c r="C722" s="18"/>
    </row>
    <row r="723" spans="3:3" ht="13.2">
      <c r="C723" s="18"/>
    </row>
    <row r="724" spans="3:3" ht="13.2">
      <c r="C724" s="18"/>
    </row>
    <row r="725" spans="3:3" ht="13.2">
      <c r="C725" s="18"/>
    </row>
    <row r="726" spans="3:3" ht="13.2">
      <c r="C726" s="18"/>
    </row>
    <row r="727" spans="3:3" ht="13.2">
      <c r="C727" s="18"/>
    </row>
    <row r="728" spans="3:3" ht="13.2">
      <c r="C728" s="18"/>
    </row>
    <row r="729" spans="3:3" ht="13.2">
      <c r="C729" s="18"/>
    </row>
    <row r="730" spans="3:3" ht="13.2">
      <c r="C730" s="18"/>
    </row>
    <row r="731" spans="3:3" ht="13.2">
      <c r="C731" s="18"/>
    </row>
    <row r="732" spans="3:3" ht="13.2">
      <c r="C732" s="18"/>
    </row>
    <row r="733" spans="3:3" ht="13.2">
      <c r="C733" s="18"/>
    </row>
    <row r="734" spans="3:3" ht="13.2">
      <c r="C734" s="18"/>
    </row>
    <row r="735" spans="3:3" ht="13.2">
      <c r="C735" s="18"/>
    </row>
    <row r="736" spans="3:3" ht="13.2">
      <c r="C736" s="18"/>
    </row>
    <row r="737" spans="3:3" ht="13.2">
      <c r="C737" s="18"/>
    </row>
    <row r="738" spans="3:3" ht="13.2">
      <c r="C738" s="18"/>
    </row>
    <row r="739" spans="3:3" ht="13.2">
      <c r="C739" s="18"/>
    </row>
    <row r="740" spans="3:3" ht="13.2">
      <c r="C740" s="18"/>
    </row>
    <row r="741" spans="3:3" ht="13.2">
      <c r="C741" s="18"/>
    </row>
    <row r="742" spans="3:3" ht="13.2">
      <c r="C742" s="18"/>
    </row>
    <row r="743" spans="3:3" ht="13.2">
      <c r="C743" s="18"/>
    </row>
    <row r="744" spans="3:3" ht="13.2">
      <c r="C744" s="18"/>
    </row>
    <row r="745" spans="3:3" ht="13.2">
      <c r="C745" s="18"/>
    </row>
    <row r="746" spans="3:3" ht="13.2">
      <c r="C746" s="18"/>
    </row>
    <row r="747" spans="3:3" ht="13.2">
      <c r="C747" s="18"/>
    </row>
    <row r="748" spans="3:3" ht="13.2">
      <c r="C748" s="18"/>
    </row>
    <row r="749" spans="3:3" ht="13.2">
      <c r="C749" s="18"/>
    </row>
    <row r="750" spans="3:3" ht="13.2">
      <c r="C750" s="18"/>
    </row>
    <row r="751" spans="3:3" ht="13.2">
      <c r="C751" s="18"/>
    </row>
    <row r="752" spans="3:3" ht="13.2">
      <c r="C752" s="18"/>
    </row>
    <row r="753" spans="3:3" ht="13.2">
      <c r="C753" s="18"/>
    </row>
    <row r="754" spans="3:3" ht="13.2">
      <c r="C754" s="18"/>
    </row>
    <row r="755" spans="3:3" ht="13.2">
      <c r="C755" s="18"/>
    </row>
    <row r="756" spans="3:3" ht="13.2">
      <c r="C756" s="18"/>
    </row>
    <row r="757" spans="3:3" ht="13.2">
      <c r="C757" s="18"/>
    </row>
    <row r="758" spans="3:3" ht="13.2">
      <c r="C758" s="18"/>
    </row>
    <row r="759" spans="3:3" ht="13.2">
      <c r="C759" s="18"/>
    </row>
    <row r="760" spans="3:3" ht="13.2">
      <c r="C760" s="18"/>
    </row>
    <row r="761" spans="3:3" ht="13.2">
      <c r="C761" s="18"/>
    </row>
    <row r="762" spans="3:3" ht="13.2">
      <c r="C762" s="18"/>
    </row>
    <row r="763" spans="3:3" ht="13.2">
      <c r="C763" s="18"/>
    </row>
    <row r="764" spans="3:3" ht="13.2">
      <c r="C764" s="18"/>
    </row>
    <row r="765" spans="3:3" ht="13.2">
      <c r="C765" s="18"/>
    </row>
    <row r="766" spans="3:3" ht="13.2">
      <c r="C766" s="18"/>
    </row>
    <row r="767" spans="3:3" ht="13.2">
      <c r="C767" s="18"/>
    </row>
    <row r="768" spans="3:3" ht="13.2">
      <c r="C768" s="18"/>
    </row>
    <row r="769" spans="3:3" ht="13.2">
      <c r="C769" s="18"/>
    </row>
    <row r="770" spans="3:3" ht="13.2">
      <c r="C770" s="18"/>
    </row>
    <row r="771" spans="3:3" ht="13.2">
      <c r="C771" s="18"/>
    </row>
    <row r="772" spans="3:3" ht="13.2">
      <c r="C772" s="18"/>
    </row>
    <row r="773" spans="3:3" ht="13.2">
      <c r="C773" s="18"/>
    </row>
    <row r="774" spans="3:3" ht="13.2">
      <c r="C774" s="18"/>
    </row>
    <row r="775" spans="3:3" ht="13.2">
      <c r="C775" s="18"/>
    </row>
    <row r="776" spans="3:3" ht="13.2">
      <c r="C776" s="18"/>
    </row>
    <row r="777" spans="3:3" ht="13.2">
      <c r="C777" s="18"/>
    </row>
    <row r="778" spans="3:3" ht="13.2">
      <c r="C778" s="18"/>
    </row>
    <row r="779" spans="3:3" ht="13.2">
      <c r="C779" s="18"/>
    </row>
    <row r="780" spans="3:3" ht="13.2">
      <c r="C780" s="18"/>
    </row>
    <row r="781" spans="3:3" ht="13.2">
      <c r="C781" s="18"/>
    </row>
    <row r="782" spans="3:3" ht="13.2">
      <c r="C782" s="18"/>
    </row>
    <row r="783" spans="3:3" ht="13.2">
      <c r="C783" s="18"/>
    </row>
    <row r="784" spans="3:3" ht="13.2">
      <c r="C784" s="18"/>
    </row>
    <row r="785" spans="3:3" ht="13.2">
      <c r="C785" s="18"/>
    </row>
    <row r="786" spans="3:3" ht="13.2">
      <c r="C786" s="18"/>
    </row>
    <row r="787" spans="3:3" ht="13.2">
      <c r="C787" s="18"/>
    </row>
    <row r="788" spans="3:3" ht="13.2">
      <c r="C788" s="18"/>
    </row>
    <row r="789" spans="3:3" ht="13.2">
      <c r="C789" s="18"/>
    </row>
    <row r="790" spans="3:3" ht="13.2">
      <c r="C790" s="18"/>
    </row>
    <row r="791" spans="3:3" ht="13.2">
      <c r="C791" s="18"/>
    </row>
    <row r="792" spans="3:3" ht="13.2">
      <c r="C792" s="18"/>
    </row>
    <row r="793" spans="3:3" ht="13.2">
      <c r="C793" s="18"/>
    </row>
    <row r="794" spans="3:3" ht="13.2">
      <c r="C794" s="18"/>
    </row>
    <row r="795" spans="3:3" ht="13.2">
      <c r="C795" s="18"/>
    </row>
    <row r="796" spans="3:3" ht="13.2">
      <c r="C796" s="18"/>
    </row>
    <row r="797" spans="3:3" ht="13.2">
      <c r="C797" s="18"/>
    </row>
    <row r="798" spans="3:3" ht="13.2">
      <c r="C798" s="18"/>
    </row>
    <row r="799" spans="3:3" ht="13.2">
      <c r="C799" s="18"/>
    </row>
    <row r="800" spans="3:3" ht="13.2">
      <c r="C800" s="18"/>
    </row>
    <row r="801" spans="3:3" ht="13.2">
      <c r="C801" s="18"/>
    </row>
    <row r="802" spans="3:3" ht="13.2">
      <c r="C802" s="18"/>
    </row>
    <row r="803" spans="3:3" ht="13.2">
      <c r="C803" s="18"/>
    </row>
    <row r="804" spans="3:3" ht="13.2">
      <c r="C804" s="18"/>
    </row>
    <row r="805" spans="3:3" ht="13.2">
      <c r="C805" s="18"/>
    </row>
    <row r="806" spans="3:3" ht="13.2">
      <c r="C806" s="18"/>
    </row>
    <row r="807" spans="3:3" ht="13.2">
      <c r="C807" s="18"/>
    </row>
    <row r="808" spans="3:3" ht="13.2">
      <c r="C808" s="18"/>
    </row>
    <row r="809" spans="3:3" ht="13.2">
      <c r="C809" s="18"/>
    </row>
    <row r="810" spans="3:3" ht="13.2">
      <c r="C810" s="18"/>
    </row>
    <row r="811" spans="3:3" ht="13.2">
      <c r="C811" s="18"/>
    </row>
    <row r="812" spans="3:3" ht="13.2">
      <c r="C812" s="18"/>
    </row>
    <row r="813" spans="3:3" ht="13.2">
      <c r="C813" s="18"/>
    </row>
    <row r="814" spans="3:3" ht="13.2">
      <c r="C814" s="18"/>
    </row>
    <row r="815" spans="3:3" ht="13.2">
      <c r="C815" s="18"/>
    </row>
    <row r="816" spans="3:3" ht="13.2">
      <c r="C816" s="18"/>
    </row>
    <row r="817" spans="3:3" ht="13.2">
      <c r="C817" s="18"/>
    </row>
    <row r="818" spans="3:3" ht="13.2">
      <c r="C818" s="18"/>
    </row>
    <row r="819" spans="3:3" ht="13.2">
      <c r="C819" s="18"/>
    </row>
    <row r="820" spans="3:3" ht="13.2">
      <c r="C820" s="18"/>
    </row>
    <row r="821" spans="3:3" ht="13.2">
      <c r="C821" s="18"/>
    </row>
    <row r="822" spans="3:3" ht="13.2">
      <c r="C822" s="18"/>
    </row>
    <row r="823" spans="3:3" ht="13.2">
      <c r="C823" s="18"/>
    </row>
    <row r="824" spans="3:3" ht="13.2">
      <c r="C824" s="18"/>
    </row>
    <row r="825" spans="3:3" ht="13.2">
      <c r="C825" s="18"/>
    </row>
    <row r="826" spans="3:3" ht="13.2">
      <c r="C826" s="18"/>
    </row>
    <row r="827" spans="3:3" ht="13.2">
      <c r="C827" s="18"/>
    </row>
    <row r="828" spans="3:3" ht="13.2">
      <c r="C828" s="18"/>
    </row>
    <row r="829" spans="3:3" ht="13.2">
      <c r="C829" s="18"/>
    </row>
    <row r="830" spans="3:3" ht="13.2">
      <c r="C830" s="18"/>
    </row>
    <row r="831" spans="3:3" ht="13.2">
      <c r="C831" s="18"/>
    </row>
    <row r="832" spans="3:3" ht="13.2">
      <c r="C832" s="18"/>
    </row>
    <row r="833" spans="3:3" ht="13.2">
      <c r="C833" s="18"/>
    </row>
    <row r="834" spans="3:3" ht="13.2">
      <c r="C834" s="18"/>
    </row>
    <row r="835" spans="3:3" ht="13.2">
      <c r="C835" s="18"/>
    </row>
    <row r="836" spans="3:3" ht="13.2">
      <c r="C836" s="18"/>
    </row>
    <row r="837" spans="3:3" ht="13.2">
      <c r="C837" s="18"/>
    </row>
    <row r="838" spans="3:3" ht="13.2">
      <c r="C838" s="18"/>
    </row>
    <row r="839" spans="3:3" ht="13.2">
      <c r="C839" s="18"/>
    </row>
    <row r="840" spans="3:3" ht="13.2">
      <c r="C840" s="18"/>
    </row>
    <row r="841" spans="3:3" ht="13.2">
      <c r="C841" s="18"/>
    </row>
    <row r="842" spans="3:3" ht="13.2">
      <c r="C842" s="18"/>
    </row>
    <row r="843" spans="3:3" ht="13.2">
      <c r="C843" s="18"/>
    </row>
    <row r="844" spans="3:3" ht="13.2">
      <c r="C844" s="18"/>
    </row>
    <row r="845" spans="3:3" ht="13.2">
      <c r="C845" s="18"/>
    </row>
    <row r="846" spans="3:3" ht="13.2">
      <c r="C846" s="18"/>
    </row>
    <row r="847" spans="3:3" ht="13.2">
      <c r="C847" s="18"/>
    </row>
    <row r="848" spans="3:3" ht="13.2">
      <c r="C848" s="18"/>
    </row>
    <row r="849" spans="3:3" ht="13.2">
      <c r="C849" s="18"/>
    </row>
    <row r="850" spans="3:3" ht="13.2">
      <c r="C850" s="18"/>
    </row>
    <row r="851" spans="3:3" ht="13.2">
      <c r="C851" s="18"/>
    </row>
    <row r="852" spans="3:3" ht="13.2">
      <c r="C852" s="18"/>
    </row>
    <row r="853" spans="3:3" ht="13.2">
      <c r="C853" s="18"/>
    </row>
    <row r="854" spans="3:3" ht="13.2">
      <c r="C854" s="18"/>
    </row>
    <row r="855" spans="3:3" ht="13.2">
      <c r="C855" s="18"/>
    </row>
    <row r="856" spans="3:3" ht="13.2">
      <c r="C856" s="18"/>
    </row>
    <row r="857" spans="3:3" ht="13.2">
      <c r="C857" s="18"/>
    </row>
    <row r="858" spans="3:3" ht="13.2">
      <c r="C858" s="18"/>
    </row>
    <row r="859" spans="3:3" ht="13.2">
      <c r="C859" s="18"/>
    </row>
    <row r="860" spans="3:3" ht="13.2">
      <c r="C860" s="18"/>
    </row>
    <row r="861" spans="3:3" ht="13.2">
      <c r="C861" s="18"/>
    </row>
    <row r="862" spans="3:3" ht="13.2">
      <c r="C862" s="18"/>
    </row>
    <row r="863" spans="3:3" ht="13.2">
      <c r="C863" s="18"/>
    </row>
    <row r="864" spans="3:3" ht="13.2">
      <c r="C864" s="18"/>
    </row>
    <row r="865" spans="3:3" ht="13.2">
      <c r="C865" s="18"/>
    </row>
    <row r="866" spans="3:3" ht="13.2">
      <c r="C866" s="18"/>
    </row>
    <row r="867" spans="3:3" ht="13.2">
      <c r="C867" s="18"/>
    </row>
    <row r="868" spans="3:3" ht="13.2">
      <c r="C868" s="18"/>
    </row>
    <row r="869" spans="3:3" ht="13.2">
      <c r="C869" s="18"/>
    </row>
    <row r="870" spans="3:3" ht="13.2">
      <c r="C870" s="18"/>
    </row>
    <row r="871" spans="3:3" ht="13.2">
      <c r="C871" s="18"/>
    </row>
    <row r="872" spans="3:3" ht="13.2">
      <c r="C872" s="18"/>
    </row>
    <row r="873" spans="3:3" ht="13.2">
      <c r="C873" s="18"/>
    </row>
    <row r="874" spans="3:3" ht="13.2">
      <c r="C874" s="18"/>
    </row>
    <row r="875" spans="3:3" ht="13.2">
      <c r="C875" s="18"/>
    </row>
    <row r="876" spans="3:3" ht="13.2">
      <c r="C876" s="18"/>
    </row>
    <row r="877" spans="3:3" ht="13.2">
      <c r="C877" s="18"/>
    </row>
    <row r="878" spans="3:3" ht="13.2">
      <c r="C878" s="18"/>
    </row>
    <row r="879" spans="3:3" ht="13.2">
      <c r="C879" s="18"/>
    </row>
    <row r="880" spans="3:3" ht="13.2">
      <c r="C880" s="18"/>
    </row>
    <row r="881" spans="3:3" ht="13.2">
      <c r="C881" s="18"/>
    </row>
    <row r="882" spans="3:3" ht="13.2">
      <c r="C882" s="18"/>
    </row>
    <row r="883" spans="3:3" ht="13.2">
      <c r="C883" s="18"/>
    </row>
    <row r="884" spans="3:3" ht="13.2">
      <c r="C884" s="18"/>
    </row>
    <row r="885" spans="3:3" ht="13.2">
      <c r="C885" s="18"/>
    </row>
    <row r="886" spans="3:3" ht="13.2">
      <c r="C886" s="18"/>
    </row>
    <row r="887" spans="3:3" ht="13.2">
      <c r="C887" s="18"/>
    </row>
    <row r="888" spans="3:3" ht="13.2">
      <c r="C888" s="18"/>
    </row>
    <row r="889" spans="3:3" ht="13.2">
      <c r="C889" s="18"/>
    </row>
    <row r="890" spans="3:3" ht="13.2">
      <c r="C890" s="18"/>
    </row>
    <row r="891" spans="3:3" ht="13.2">
      <c r="C891" s="18"/>
    </row>
    <row r="892" spans="3:3" ht="13.2">
      <c r="C892" s="18"/>
    </row>
    <row r="893" spans="3:3" ht="13.2">
      <c r="C893" s="18"/>
    </row>
    <row r="894" spans="3:3" ht="13.2">
      <c r="C894" s="18"/>
    </row>
    <row r="895" spans="3:3" ht="13.2">
      <c r="C895" s="18"/>
    </row>
    <row r="896" spans="3:3" ht="13.2">
      <c r="C896" s="18"/>
    </row>
    <row r="897" spans="3:3" ht="13.2">
      <c r="C897" s="18"/>
    </row>
    <row r="898" spans="3:3" ht="13.2">
      <c r="C898" s="18"/>
    </row>
    <row r="899" spans="3:3" ht="13.2">
      <c r="C899" s="18"/>
    </row>
    <row r="900" spans="3:3" ht="13.2">
      <c r="C900" s="18"/>
    </row>
    <row r="901" spans="3:3" ht="13.2">
      <c r="C901" s="18"/>
    </row>
    <row r="902" spans="3:3" ht="13.2">
      <c r="C902" s="18"/>
    </row>
    <row r="903" spans="3:3" ht="13.2">
      <c r="C903" s="18"/>
    </row>
    <row r="904" spans="3:3" ht="13.2">
      <c r="C904" s="18"/>
    </row>
    <row r="905" spans="3:3" ht="13.2">
      <c r="C905" s="18"/>
    </row>
    <row r="906" spans="3:3" ht="13.2">
      <c r="C906" s="18"/>
    </row>
    <row r="907" spans="3:3" ht="13.2">
      <c r="C907" s="18"/>
    </row>
    <row r="908" spans="3:3" ht="13.2">
      <c r="C908" s="18"/>
    </row>
    <row r="909" spans="3:3" ht="13.2">
      <c r="C909" s="18"/>
    </row>
    <row r="910" spans="3:3" ht="13.2">
      <c r="C910" s="18"/>
    </row>
    <row r="911" spans="3:3" ht="13.2">
      <c r="C911" s="18"/>
    </row>
    <row r="912" spans="3:3" ht="13.2">
      <c r="C912" s="18"/>
    </row>
    <row r="913" spans="3:3" ht="13.2">
      <c r="C913" s="18"/>
    </row>
    <row r="914" spans="3:3" ht="13.2">
      <c r="C914" s="18"/>
    </row>
    <row r="915" spans="3:3" ht="13.2">
      <c r="C915" s="18"/>
    </row>
    <row r="916" spans="3:3" ht="13.2">
      <c r="C916" s="18"/>
    </row>
    <row r="917" spans="3:3" ht="13.2">
      <c r="C917" s="18"/>
    </row>
    <row r="918" spans="3:3" ht="13.2">
      <c r="C918" s="18"/>
    </row>
    <row r="919" spans="3:3" ht="13.2">
      <c r="C919" s="18"/>
    </row>
    <row r="920" spans="3:3" ht="13.2">
      <c r="C920" s="18"/>
    </row>
    <row r="921" spans="3:3" ht="13.2">
      <c r="C921" s="18"/>
    </row>
    <row r="922" spans="3:3" ht="13.2">
      <c r="C922" s="18"/>
    </row>
    <row r="923" spans="3:3" ht="13.2">
      <c r="C923" s="18"/>
    </row>
    <row r="924" spans="3:3" ht="13.2">
      <c r="C924" s="18"/>
    </row>
    <row r="925" spans="3:3" ht="13.2">
      <c r="C925" s="18"/>
    </row>
    <row r="926" spans="3:3" ht="13.2">
      <c r="C926" s="18"/>
    </row>
    <row r="927" spans="3:3" ht="13.2">
      <c r="C927" s="18"/>
    </row>
    <row r="928" spans="3:3" ht="13.2">
      <c r="C928" s="18"/>
    </row>
    <row r="929" spans="3:3" ht="13.2">
      <c r="C929" s="18"/>
    </row>
    <row r="930" spans="3:3" ht="13.2">
      <c r="C930" s="18"/>
    </row>
    <row r="931" spans="3:3" ht="13.2">
      <c r="C931" s="18"/>
    </row>
    <row r="932" spans="3:3" ht="13.2">
      <c r="C932" s="18"/>
    </row>
    <row r="933" spans="3:3" ht="13.2">
      <c r="C933" s="18"/>
    </row>
    <row r="934" spans="3:3" ht="13.2">
      <c r="C934" s="18"/>
    </row>
    <row r="935" spans="3:3" ht="13.2">
      <c r="C935" s="18"/>
    </row>
    <row r="936" spans="3:3" ht="13.2">
      <c r="C936" s="18"/>
    </row>
    <row r="937" spans="3:3" ht="13.2">
      <c r="C937" s="18"/>
    </row>
    <row r="938" spans="3:3" ht="13.2">
      <c r="C938" s="18"/>
    </row>
    <row r="939" spans="3:3" ht="13.2">
      <c r="C939" s="18"/>
    </row>
    <row r="940" spans="3:3" ht="13.2">
      <c r="C940" s="18"/>
    </row>
    <row r="941" spans="3:3" ht="13.2">
      <c r="C941" s="18"/>
    </row>
    <row r="942" spans="3:3" ht="13.2">
      <c r="C942" s="18"/>
    </row>
    <row r="943" spans="3:3" ht="13.2">
      <c r="C943" s="18"/>
    </row>
    <row r="944" spans="3:3" ht="13.2">
      <c r="C944" s="18"/>
    </row>
    <row r="945" spans="3:3" ht="13.2">
      <c r="C945" s="18"/>
    </row>
    <row r="946" spans="3:3" ht="13.2">
      <c r="C946" s="18"/>
    </row>
    <row r="947" spans="3:3" ht="13.2">
      <c r="C947" s="18"/>
    </row>
    <row r="948" spans="3:3" ht="13.2">
      <c r="C948" s="18"/>
    </row>
    <row r="949" spans="3:3" ht="13.2">
      <c r="C949" s="18"/>
    </row>
    <row r="950" spans="3:3" ht="13.2">
      <c r="C950" s="18"/>
    </row>
    <row r="951" spans="3:3" ht="13.2">
      <c r="C951" s="18"/>
    </row>
    <row r="952" spans="3:3" ht="13.2">
      <c r="C952" s="18"/>
    </row>
    <row r="953" spans="3:3" ht="13.2">
      <c r="C953" s="18"/>
    </row>
    <row r="954" spans="3:3" ht="13.2">
      <c r="C954" s="18"/>
    </row>
    <row r="955" spans="3:3" ht="13.2">
      <c r="C955" s="18"/>
    </row>
    <row r="956" spans="3:3" ht="13.2">
      <c r="C956" s="18"/>
    </row>
    <row r="957" spans="3:3" ht="13.2">
      <c r="C957" s="18"/>
    </row>
    <row r="958" spans="3:3" ht="13.2">
      <c r="C958" s="18"/>
    </row>
    <row r="959" spans="3:3" ht="13.2">
      <c r="C959" s="18"/>
    </row>
    <row r="960" spans="3:3" ht="13.2">
      <c r="C960" s="18"/>
    </row>
    <row r="961" spans="3:3" ht="13.2">
      <c r="C961" s="18"/>
    </row>
    <row r="962" spans="3:3" ht="13.2">
      <c r="C962" s="18"/>
    </row>
    <row r="963" spans="3:3" ht="13.2">
      <c r="C963" s="18"/>
    </row>
    <row r="964" spans="3:3" ht="13.2">
      <c r="C964" s="18"/>
    </row>
    <row r="965" spans="3:3" ht="13.2">
      <c r="C965" s="18"/>
    </row>
    <row r="966" spans="3:3" ht="13.2">
      <c r="C966" s="18"/>
    </row>
    <row r="967" spans="3:3" ht="13.2">
      <c r="C967" s="18"/>
    </row>
    <row r="968" spans="3:3" ht="13.2">
      <c r="C968" s="18"/>
    </row>
    <row r="969" spans="3:3" ht="13.2">
      <c r="C969" s="18"/>
    </row>
    <row r="970" spans="3:3" ht="13.2">
      <c r="C970" s="18"/>
    </row>
    <row r="971" spans="3:3" ht="13.2">
      <c r="C971" s="18"/>
    </row>
    <row r="972" spans="3:3" ht="13.2">
      <c r="C972" s="18"/>
    </row>
    <row r="973" spans="3:3" ht="13.2">
      <c r="C973" s="18"/>
    </row>
    <row r="974" spans="3:3" ht="13.2">
      <c r="C974" s="18"/>
    </row>
    <row r="975" spans="3:3" ht="13.2">
      <c r="C975" s="18"/>
    </row>
    <row r="976" spans="3:3" ht="13.2">
      <c r="C976" s="18"/>
    </row>
    <row r="977" spans="3:3" ht="13.2">
      <c r="C977" s="18"/>
    </row>
    <row r="978" spans="3:3" ht="13.2">
      <c r="C978" s="18"/>
    </row>
    <row r="979" spans="3:3" ht="13.2">
      <c r="C979" s="18"/>
    </row>
    <row r="980" spans="3:3" ht="13.2">
      <c r="C980" s="18"/>
    </row>
    <row r="981" spans="3:3" ht="13.2">
      <c r="C981" s="18"/>
    </row>
    <row r="982" spans="3:3" ht="13.2">
      <c r="C982" s="18"/>
    </row>
    <row r="983" spans="3:3" ht="13.2">
      <c r="C983" s="18"/>
    </row>
    <row r="984" spans="3:3" ht="13.2">
      <c r="C984" s="18"/>
    </row>
    <row r="985" spans="3:3" ht="13.2">
      <c r="C985" s="18"/>
    </row>
    <row r="986" spans="3:3" ht="13.2">
      <c r="C986" s="18"/>
    </row>
    <row r="987" spans="3:3" ht="13.2">
      <c r="C987" s="18"/>
    </row>
    <row r="988" spans="3:3" ht="13.2">
      <c r="C988" s="18"/>
    </row>
    <row r="989" spans="3:3" ht="13.2">
      <c r="C989" s="18"/>
    </row>
    <row r="990" spans="3:3" ht="13.2">
      <c r="C990" s="18"/>
    </row>
    <row r="991" spans="3:3" ht="13.2">
      <c r="C991" s="18"/>
    </row>
    <row r="992" spans="3:3" ht="13.2">
      <c r="C992" s="18"/>
    </row>
    <row r="993" spans="3:3" ht="13.2">
      <c r="C993" s="18"/>
    </row>
    <row r="994" spans="3:3" ht="13.2">
      <c r="C994" s="18"/>
    </row>
    <row r="995" spans="3:3" ht="13.2">
      <c r="C995" s="18"/>
    </row>
    <row r="996" spans="3:3" ht="13.2">
      <c r="C996" s="18"/>
    </row>
    <row r="997" spans="3:3" ht="13.2">
      <c r="C997" s="18"/>
    </row>
    <row r="998" spans="3:3" ht="13.2">
      <c r="C998" s="18"/>
    </row>
    <row r="999" spans="3:3" ht="13.2">
      <c r="C999" s="18"/>
    </row>
    <row r="1000" spans="3:3" ht="13.2">
      <c r="C1000" s="18"/>
    </row>
    <row r="1001" spans="3:3" ht="13.2">
      <c r="C1001" s="18"/>
    </row>
    <row r="1002" spans="3:3" ht="13.2">
      <c r="C1002" s="18"/>
    </row>
    <row r="1003" spans="3:3" ht="13.2">
      <c r="C1003" s="18"/>
    </row>
  </sheetData>
  <mergeCells count="30">
    <mergeCell ref="O10:P10"/>
    <mergeCell ref="Q10:R10"/>
    <mergeCell ref="C30:G30"/>
    <mergeCell ref="A31:C31"/>
    <mergeCell ref="D31:F31"/>
    <mergeCell ref="I31:M31"/>
    <mergeCell ref="F10:F13"/>
    <mergeCell ref="G10:H10"/>
    <mergeCell ref="I10:J10"/>
    <mergeCell ref="K10:L10"/>
    <mergeCell ref="M10:N10"/>
    <mergeCell ref="A10:A13"/>
    <mergeCell ref="B10:B13"/>
    <mergeCell ref="C10:C13"/>
    <mergeCell ref="D10:D13"/>
    <mergeCell ref="E10:E13"/>
    <mergeCell ref="U6:V6"/>
    <mergeCell ref="O7:S7"/>
    <mergeCell ref="U8:W8"/>
    <mergeCell ref="S8:T8"/>
    <mergeCell ref="T7:X7"/>
    <mergeCell ref="A1:C1"/>
    <mergeCell ref="A2:C2"/>
    <mergeCell ref="A6:F6"/>
    <mergeCell ref="A8:C8"/>
    <mergeCell ref="E8:G8"/>
    <mergeCell ref="E1:M1"/>
    <mergeCell ref="F2:K2"/>
    <mergeCell ref="A4:F4"/>
    <mergeCell ref="I8:M8"/>
  </mergeCells>
  <pageMargins left="0" right="0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32"/>
  <sheetViews>
    <sheetView topLeftCell="A9" workbookViewId="0">
      <selection activeCell="I18" sqref="E18:I18"/>
    </sheetView>
  </sheetViews>
  <sheetFormatPr defaultColWidth="12.5546875" defaultRowHeight="15.75" customHeight="1"/>
  <cols>
    <col min="1" max="1" width="5.6640625" customWidth="1"/>
    <col min="2" max="2" width="6.109375" customWidth="1"/>
    <col min="3" max="3" width="17.88671875" customWidth="1"/>
    <col min="4" max="4" width="16.44140625" customWidth="1"/>
    <col min="5" max="5" width="8.33203125" customWidth="1"/>
    <col min="6" max="6" width="6.88671875" customWidth="1"/>
    <col min="7" max="8" width="8.44140625" style="103" customWidth="1"/>
    <col min="9" max="10" width="11.5546875" style="103" customWidth="1"/>
    <col min="11" max="12" width="13" style="103" customWidth="1"/>
    <col min="13" max="14" width="8.33203125" style="103" customWidth="1"/>
    <col min="15" max="19" width="12.5546875" style="103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  <c r="N1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L2"/>
      <c r="M2" s="104"/>
      <c r="N2" s="104"/>
    </row>
    <row r="3" spans="1:29" ht="15.75" customHeight="1">
      <c r="A3" s="3"/>
      <c r="B3" s="3"/>
      <c r="C3" s="3"/>
      <c r="D3" s="3"/>
      <c r="E3" s="3"/>
      <c r="F3" s="3"/>
      <c r="G3" s="91"/>
      <c r="H3" s="91"/>
      <c r="I3" s="91"/>
      <c r="J3" s="91"/>
      <c r="K3" s="91"/>
      <c r="L3" s="91"/>
      <c r="M3" s="91"/>
      <c r="N3" s="91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94"/>
      <c r="P4" s="94"/>
      <c r="Q4" s="94"/>
      <c r="R4" s="94"/>
      <c r="S4" s="94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93"/>
      <c r="H5" s="93"/>
      <c r="I5" s="93"/>
      <c r="J5" s="93"/>
      <c r="K5" s="93"/>
      <c r="L5" s="93"/>
      <c r="M5" s="93"/>
      <c r="N5" s="93"/>
      <c r="O5" s="94"/>
      <c r="P5" s="94"/>
      <c r="Q5" s="94"/>
      <c r="R5" s="94"/>
      <c r="S5" s="94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95"/>
      <c r="H6" s="95"/>
      <c r="I6" s="95" t="s">
        <v>759</v>
      </c>
      <c r="J6" s="95"/>
      <c r="K6" s="95"/>
      <c r="L6" s="95"/>
      <c r="M6" s="95"/>
      <c r="N6" s="95"/>
      <c r="O6" s="96"/>
      <c r="P6" s="96"/>
      <c r="Q6" s="96"/>
      <c r="R6" s="96"/>
      <c r="S6" s="96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7" t="s">
        <v>327</v>
      </c>
      <c r="E7" s="12"/>
      <c r="F7" s="12"/>
      <c r="G7" s="95"/>
      <c r="H7" s="95"/>
      <c r="I7" s="95" t="s">
        <v>246</v>
      </c>
      <c r="J7" s="95"/>
      <c r="K7" s="95"/>
      <c r="L7" s="95"/>
      <c r="M7" s="95"/>
      <c r="N7" s="95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s="26" customFormat="1" ht="15.75" customHeight="1">
      <c r="A8" s="174" t="s">
        <v>568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196" t="s">
        <v>760</v>
      </c>
      <c r="J8" s="196"/>
      <c r="K8" s="197"/>
      <c r="L8" s="197"/>
      <c r="M8" s="197"/>
      <c r="N8" s="98"/>
      <c r="O8" s="98"/>
      <c r="P8" s="98"/>
      <c r="Q8" s="98"/>
      <c r="R8" s="98"/>
      <c r="S8" s="174"/>
      <c r="T8" s="172"/>
      <c r="U8" s="174"/>
      <c r="V8" s="172"/>
      <c r="W8" s="172"/>
      <c r="X8" s="28">
        <v>6</v>
      </c>
    </row>
    <row r="9" spans="1:29" s="26" customFormat="1" ht="15.75" customHeight="1">
      <c r="A9" s="24"/>
      <c r="B9" s="24"/>
      <c r="C9" s="24"/>
      <c r="D9" s="25"/>
      <c r="E9" s="36"/>
      <c r="F9" s="36"/>
      <c r="G9" s="36"/>
      <c r="H9" s="36"/>
      <c r="I9" s="128"/>
      <c r="J9" s="128"/>
      <c r="K9" s="98"/>
      <c r="L9" s="98"/>
      <c r="M9" s="98"/>
      <c r="N9" s="98"/>
      <c r="O9" s="98"/>
      <c r="P9" s="98"/>
      <c r="Q9" s="98"/>
      <c r="R9" s="98"/>
      <c r="S9" s="24"/>
      <c r="U9" s="24"/>
      <c r="X9" s="28"/>
    </row>
    <row r="10" spans="1:29" s="26" customFormat="1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24"/>
      <c r="X10" s="28"/>
    </row>
    <row r="11" spans="1:29" s="26" customFormat="1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24"/>
      <c r="X11" s="28"/>
    </row>
    <row r="12" spans="1:29" ht="15.6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s="23" customFormat="1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29"/>
      <c r="U13" s="29"/>
      <c r="V13" s="29"/>
      <c r="W13" s="29"/>
      <c r="X13" s="29"/>
      <c r="Y13" s="29"/>
      <c r="Z13" s="29"/>
      <c r="AA13" s="29"/>
      <c r="AB13" s="29"/>
      <c r="AC13" s="29"/>
    </row>
    <row r="14" spans="1:29" ht="15.75" customHeight="1">
      <c r="A14" s="34">
        <v>1</v>
      </c>
      <c r="B14" s="34">
        <v>1</v>
      </c>
      <c r="C14" s="37" t="s">
        <v>585</v>
      </c>
      <c r="D14" s="45" t="s">
        <v>323</v>
      </c>
      <c r="E14" s="24" t="s">
        <v>352</v>
      </c>
      <c r="F14" s="35" t="s">
        <v>547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8.5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4.0999999999999996</v>
      </c>
      <c r="K14" s="88">
        <v>8.5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4.0999999999999996</v>
      </c>
      <c r="M14" s="88">
        <v>8.5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4.0999999999999996</v>
      </c>
      <c r="O14" s="88">
        <v>9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4.2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8.8000000000000007</v>
      </c>
    </row>
    <row r="15" spans="1:29" ht="15.75" customHeight="1">
      <c r="A15" s="34">
        <v>2</v>
      </c>
      <c r="B15" s="34">
        <v>2</v>
      </c>
      <c r="C15" s="37" t="s">
        <v>586</v>
      </c>
      <c r="D15" s="35" t="s">
        <v>353</v>
      </c>
      <c r="E15" s="35" t="s">
        <v>354</v>
      </c>
      <c r="F15" s="35" t="s">
        <v>551</v>
      </c>
      <c r="G15" s="88">
        <v>9</v>
      </c>
      <c r="H15" s="159">
        <f t="shared" ref="H15:H27" si="0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8.5</v>
      </c>
      <c r="J15" s="159">
        <f t="shared" ref="J15:J27" si="1">IF(I15&gt;=9.6, 4.4, IF(I15&gt;=9.1, 4.3, IF(I15&gt;=8.6, 4.2, IF(I15&gt;=8.1, 4.1, IF(I15&gt;=7.6, 4, IF(I15&gt;=7.1, 3.9, IF(I15&gt;=6.6, 3.8, IF(I15&gt;=6.1, 3.7, IF(I15&gt;=5.5, 3.6, IF(I15&gt;=5, 3.5, " "))))))))))</f>
        <v>4.0999999999999996</v>
      </c>
      <c r="K15" s="88">
        <v>8.5</v>
      </c>
      <c r="L15" s="159">
        <f t="shared" ref="L15:L27" si="2">IF(K15&gt;=9.6, 4.4, IF(K15&gt;=9.1, 4.3, IF(K15&gt;=8.6, 4.2, IF(K15&gt;=8.1, 4.1, IF(K15&gt;=7.6, 4, IF(K15&gt;=7.1, 3.9, IF(K15&gt;=6.6, 3.8, IF(K15&gt;=6.1, 3.7, IF(K15&gt;=5.5, 3.6, IF(K15&gt;=5, 3.5, " "))))))))))</f>
        <v>4.0999999999999996</v>
      </c>
      <c r="M15" s="88">
        <v>8.5</v>
      </c>
      <c r="N15" s="159">
        <f t="shared" ref="N15:N27" si="3">IF(M15&gt;=9.6, 4.4, IF(M15&gt;=9.1, 4.3, IF(M15&gt;=8.6, 4.2, IF(M15&gt;=8.1, 4.1, IF(M15&gt;=7.6, 4, IF(M15&gt;=7.1, 3.9, IF(M15&gt;=6.6, 3.8, IF(M15&gt;=6.1, 3.7, IF(M15&gt;=5.5, 3.6, IF(M15&gt;=5, 3.5, " "))))))))))</f>
        <v>4.0999999999999996</v>
      </c>
      <c r="O15" s="88">
        <v>9</v>
      </c>
      <c r="P15" s="159">
        <f t="shared" ref="P15:P27" si="4">IF(O15&gt;=9.6, 4.4, IF(O15&gt;=9.1, 4.3, IF(O15&gt;=8.6, 4.2, IF(O15&gt;=8.1, 4.1, IF(O15&gt;=7.6, 4, IF(O15&gt;=7.1, 3.9, IF(O15&gt;=6.6, 3.8, IF(O15&gt;=6.1, 3.7, IF(O15&gt;=5.5, 3.6, IF(O15&gt;=5, 3.5, " "))))))))))</f>
        <v>4.2</v>
      </c>
      <c r="Q15" s="88">
        <v>9</v>
      </c>
      <c r="R15" s="159">
        <f t="shared" ref="R15:R27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18" si="6">G15*20%+I15*10%+K15*15%+M15*15%+O15*20%+Q15*20%</f>
        <v>8.8000000000000007</v>
      </c>
    </row>
    <row r="16" spans="1:29" ht="15.75" customHeight="1">
      <c r="A16" s="34">
        <v>3</v>
      </c>
      <c r="B16" s="34">
        <v>3</v>
      </c>
      <c r="C16" s="37" t="s">
        <v>587</v>
      </c>
      <c r="D16" s="35" t="s">
        <v>355</v>
      </c>
      <c r="E16" s="35" t="s">
        <v>356</v>
      </c>
      <c r="F16" s="35" t="s">
        <v>552</v>
      </c>
      <c r="G16" s="88">
        <v>9</v>
      </c>
      <c r="H16" s="159">
        <f t="shared" si="0"/>
        <v>4.2</v>
      </c>
      <c r="I16" s="88">
        <v>8.5</v>
      </c>
      <c r="J16" s="159">
        <f t="shared" si="1"/>
        <v>4.0999999999999996</v>
      </c>
      <c r="K16" s="88">
        <v>8.5</v>
      </c>
      <c r="L16" s="159">
        <f t="shared" si="2"/>
        <v>4.0999999999999996</v>
      </c>
      <c r="M16" s="88">
        <v>8.5</v>
      </c>
      <c r="N16" s="159">
        <f t="shared" si="3"/>
        <v>4.0999999999999996</v>
      </c>
      <c r="O16" s="88">
        <v>9</v>
      </c>
      <c r="P16" s="159">
        <f t="shared" si="4"/>
        <v>4.2</v>
      </c>
      <c r="Q16" s="88">
        <v>9</v>
      </c>
      <c r="R16" s="159">
        <f t="shared" si="5"/>
        <v>4.2</v>
      </c>
      <c r="S16" s="88">
        <f t="shared" si="6"/>
        <v>8.8000000000000007</v>
      </c>
    </row>
    <row r="17" spans="1:23" ht="15.75" customHeight="1">
      <c r="A17" s="34">
        <v>4</v>
      </c>
      <c r="B17" s="34">
        <v>4</v>
      </c>
      <c r="C17" s="37" t="s">
        <v>588</v>
      </c>
      <c r="D17" s="35" t="s">
        <v>357</v>
      </c>
      <c r="E17" s="35" t="s">
        <v>358</v>
      </c>
      <c r="F17" s="35" t="s">
        <v>551</v>
      </c>
      <c r="G17" s="88">
        <v>9</v>
      </c>
      <c r="H17" s="159">
        <f t="shared" si="0"/>
        <v>4.2</v>
      </c>
      <c r="I17" s="88">
        <v>8.5</v>
      </c>
      <c r="J17" s="159">
        <f t="shared" si="1"/>
        <v>4.0999999999999996</v>
      </c>
      <c r="K17" s="88">
        <v>8.5</v>
      </c>
      <c r="L17" s="159">
        <f t="shared" si="2"/>
        <v>4.0999999999999996</v>
      </c>
      <c r="M17" s="88">
        <v>8.5</v>
      </c>
      <c r="N17" s="159">
        <f t="shared" si="3"/>
        <v>4.0999999999999996</v>
      </c>
      <c r="O17" s="88">
        <v>9</v>
      </c>
      <c r="P17" s="159">
        <f t="shared" si="4"/>
        <v>4.2</v>
      </c>
      <c r="Q17" s="88">
        <v>9</v>
      </c>
      <c r="R17" s="159">
        <f t="shared" si="5"/>
        <v>4.2</v>
      </c>
      <c r="S17" s="88">
        <f t="shared" si="6"/>
        <v>8.8000000000000007</v>
      </c>
    </row>
    <row r="18" spans="1:23" ht="15.75" customHeight="1">
      <c r="A18" s="34">
        <v>5</v>
      </c>
      <c r="B18" s="34">
        <v>5</v>
      </c>
      <c r="C18" s="37" t="s">
        <v>589</v>
      </c>
      <c r="D18" s="35" t="s">
        <v>359</v>
      </c>
      <c r="E18" s="35" t="s">
        <v>360</v>
      </c>
      <c r="F18" s="35" t="s">
        <v>547</v>
      </c>
      <c r="G18" s="88">
        <v>9</v>
      </c>
      <c r="H18" s="159">
        <f t="shared" si="0"/>
        <v>4.2</v>
      </c>
      <c r="I18" s="88">
        <v>8.5</v>
      </c>
      <c r="J18" s="159">
        <f t="shared" si="1"/>
        <v>4.0999999999999996</v>
      </c>
      <c r="K18" s="88">
        <v>8.5</v>
      </c>
      <c r="L18" s="159">
        <f t="shared" si="2"/>
        <v>4.0999999999999996</v>
      </c>
      <c r="M18" s="88">
        <v>8.5</v>
      </c>
      <c r="N18" s="159">
        <f t="shared" si="3"/>
        <v>4.0999999999999996</v>
      </c>
      <c r="O18" s="88">
        <v>9</v>
      </c>
      <c r="P18" s="159">
        <f t="shared" si="4"/>
        <v>4.2</v>
      </c>
      <c r="Q18" s="88">
        <v>9</v>
      </c>
      <c r="R18" s="159">
        <f t="shared" si="5"/>
        <v>4.2</v>
      </c>
      <c r="S18" s="88">
        <f t="shared" si="6"/>
        <v>8.8000000000000007</v>
      </c>
    </row>
    <row r="19" spans="1:23" ht="15.75" customHeight="1">
      <c r="A19" s="34">
        <v>6</v>
      </c>
      <c r="B19" s="34">
        <v>6</v>
      </c>
      <c r="C19" s="37" t="s">
        <v>590</v>
      </c>
      <c r="D19" s="45" t="s">
        <v>361</v>
      </c>
      <c r="E19" s="24" t="s">
        <v>362</v>
      </c>
      <c r="F19" s="35" t="s">
        <v>552</v>
      </c>
      <c r="G19" s="88">
        <v>8</v>
      </c>
      <c r="H19" s="159">
        <f t="shared" si="0"/>
        <v>4</v>
      </c>
      <c r="I19" s="88">
        <v>8</v>
      </c>
      <c r="J19" s="159">
        <f t="shared" si="1"/>
        <v>4</v>
      </c>
      <c r="K19" s="88">
        <v>8</v>
      </c>
      <c r="L19" s="159">
        <f t="shared" si="2"/>
        <v>4</v>
      </c>
      <c r="M19" s="88">
        <v>8</v>
      </c>
      <c r="N19" s="159">
        <f t="shared" si="3"/>
        <v>4</v>
      </c>
      <c r="O19" s="88">
        <v>8.5</v>
      </c>
      <c r="P19" s="159">
        <f t="shared" si="4"/>
        <v>4.0999999999999996</v>
      </c>
      <c r="Q19" s="88">
        <v>7.5</v>
      </c>
      <c r="R19" s="159">
        <f t="shared" si="5"/>
        <v>3.9</v>
      </c>
      <c r="S19" s="88">
        <f>G19*20%+I19*10%+K19*15%+M19*15%+O19*20%+Q19*20%</f>
        <v>8</v>
      </c>
    </row>
    <row r="20" spans="1:23" ht="15.75" customHeight="1">
      <c r="A20" s="34">
        <v>7</v>
      </c>
      <c r="B20" s="34">
        <v>7</v>
      </c>
      <c r="C20" s="37" t="s">
        <v>591</v>
      </c>
      <c r="D20" s="35" t="s">
        <v>259</v>
      </c>
      <c r="E20" s="35" t="s">
        <v>305</v>
      </c>
      <c r="F20" s="35" t="s">
        <v>552</v>
      </c>
      <c r="G20" s="88">
        <v>8</v>
      </c>
      <c r="H20" s="159">
        <f t="shared" si="0"/>
        <v>4</v>
      </c>
      <c r="I20" s="88">
        <v>8</v>
      </c>
      <c r="J20" s="159">
        <f t="shared" si="1"/>
        <v>4</v>
      </c>
      <c r="K20" s="88">
        <v>8</v>
      </c>
      <c r="L20" s="159">
        <f t="shared" si="2"/>
        <v>4</v>
      </c>
      <c r="M20" s="88">
        <v>8</v>
      </c>
      <c r="N20" s="159">
        <f t="shared" si="3"/>
        <v>4</v>
      </c>
      <c r="O20" s="88">
        <v>8.5</v>
      </c>
      <c r="P20" s="159">
        <f t="shared" si="4"/>
        <v>4.0999999999999996</v>
      </c>
      <c r="Q20" s="88">
        <v>7.5</v>
      </c>
      <c r="R20" s="159">
        <f t="shared" si="5"/>
        <v>3.9</v>
      </c>
      <c r="S20" s="88">
        <f t="shared" ref="S20:S22" si="7">G20*20%+I20*10%+K20*15%+M20*15%+O20*20%+Q20*20%</f>
        <v>8</v>
      </c>
    </row>
    <row r="21" spans="1:23" ht="15.75" customHeight="1">
      <c r="A21" s="34">
        <v>8</v>
      </c>
      <c r="B21" s="34">
        <v>8</v>
      </c>
      <c r="C21" s="37" t="s">
        <v>592</v>
      </c>
      <c r="D21" s="35" t="s">
        <v>363</v>
      </c>
      <c r="E21" s="35" t="s">
        <v>364</v>
      </c>
      <c r="F21" s="35" t="s">
        <v>439</v>
      </c>
      <c r="G21" s="88">
        <v>8</v>
      </c>
      <c r="H21" s="159">
        <f t="shared" si="0"/>
        <v>4</v>
      </c>
      <c r="I21" s="88">
        <v>8</v>
      </c>
      <c r="J21" s="159">
        <f t="shared" si="1"/>
        <v>4</v>
      </c>
      <c r="K21" s="88">
        <v>8</v>
      </c>
      <c r="L21" s="159">
        <f t="shared" si="2"/>
        <v>4</v>
      </c>
      <c r="M21" s="88">
        <v>8</v>
      </c>
      <c r="N21" s="159">
        <f t="shared" si="3"/>
        <v>4</v>
      </c>
      <c r="O21" s="88">
        <v>8.5</v>
      </c>
      <c r="P21" s="159">
        <f t="shared" si="4"/>
        <v>4.0999999999999996</v>
      </c>
      <c r="Q21" s="88">
        <v>7.5</v>
      </c>
      <c r="R21" s="159">
        <f t="shared" si="5"/>
        <v>3.9</v>
      </c>
      <c r="S21" s="88">
        <f t="shared" si="7"/>
        <v>8</v>
      </c>
    </row>
    <row r="22" spans="1:23" ht="15.75" customHeight="1">
      <c r="A22" s="34">
        <v>9</v>
      </c>
      <c r="B22" s="34">
        <v>9</v>
      </c>
      <c r="C22" s="37" t="s">
        <v>593</v>
      </c>
      <c r="D22" s="35" t="s">
        <v>259</v>
      </c>
      <c r="E22" s="35" t="s">
        <v>365</v>
      </c>
      <c r="F22" s="35" t="s">
        <v>547</v>
      </c>
      <c r="G22" s="88">
        <v>8</v>
      </c>
      <c r="H22" s="159">
        <f t="shared" si="0"/>
        <v>4</v>
      </c>
      <c r="I22" s="88">
        <v>8</v>
      </c>
      <c r="J22" s="159">
        <f t="shared" si="1"/>
        <v>4</v>
      </c>
      <c r="K22" s="88">
        <v>8</v>
      </c>
      <c r="L22" s="159">
        <f t="shared" si="2"/>
        <v>4</v>
      </c>
      <c r="M22" s="88">
        <v>8</v>
      </c>
      <c r="N22" s="159">
        <f t="shared" si="3"/>
        <v>4</v>
      </c>
      <c r="O22" s="88">
        <v>8.5</v>
      </c>
      <c r="P22" s="159">
        <f t="shared" si="4"/>
        <v>4.0999999999999996</v>
      </c>
      <c r="Q22" s="88">
        <v>7.5</v>
      </c>
      <c r="R22" s="159">
        <f t="shared" si="5"/>
        <v>3.9</v>
      </c>
      <c r="S22" s="88">
        <f t="shared" si="7"/>
        <v>8</v>
      </c>
    </row>
    <row r="23" spans="1:23" ht="15.75" customHeight="1">
      <c r="A23" s="34">
        <v>10</v>
      </c>
      <c r="B23" s="34">
        <v>10</v>
      </c>
      <c r="C23" s="37" t="s">
        <v>594</v>
      </c>
      <c r="D23" s="45" t="s">
        <v>366</v>
      </c>
      <c r="E23" s="24" t="s">
        <v>367</v>
      </c>
      <c r="F23" s="35" t="s">
        <v>551</v>
      </c>
      <c r="G23" s="88">
        <v>9</v>
      </c>
      <c r="H23" s="159">
        <f t="shared" si="0"/>
        <v>4.2</v>
      </c>
      <c r="I23" s="88">
        <v>9</v>
      </c>
      <c r="J23" s="159">
        <f t="shared" si="1"/>
        <v>4.2</v>
      </c>
      <c r="K23" s="88">
        <v>9</v>
      </c>
      <c r="L23" s="159">
        <f t="shared" si="2"/>
        <v>4.2</v>
      </c>
      <c r="M23" s="88">
        <v>9</v>
      </c>
      <c r="N23" s="159">
        <f t="shared" si="3"/>
        <v>4.2</v>
      </c>
      <c r="O23" s="88">
        <v>9</v>
      </c>
      <c r="P23" s="159">
        <f t="shared" si="4"/>
        <v>4.2</v>
      </c>
      <c r="Q23" s="88">
        <v>8</v>
      </c>
      <c r="R23" s="159">
        <f t="shared" si="5"/>
        <v>4</v>
      </c>
      <c r="S23" s="88">
        <f>G23*20%+I23*10%+K23*15%+M23*15%+O23*20%+Q23*20%</f>
        <v>8.7999999999999989</v>
      </c>
    </row>
    <row r="24" spans="1:23" ht="15.75" customHeight="1">
      <c r="A24" s="34">
        <v>11</v>
      </c>
      <c r="B24" s="34">
        <v>11</v>
      </c>
      <c r="C24" s="37" t="s">
        <v>595</v>
      </c>
      <c r="D24" s="35" t="s">
        <v>368</v>
      </c>
      <c r="E24" s="35" t="s">
        <v>333</v>
      </c>
      <c r="F24" s="35" t="s">
        <v>547</v>
      </c>
      <c r="G24" s="88">
        <v>9</v>
      </c>
      <c r="H24" s="159">
        <f t="shared" si="0"/>
        <v>4.2</v>
      </c>
      <c r="I24" s="88">
        <v>9</v>
      </c>
      <c r="J24" s="159">
        <f t="shared" si="1"/>
        <v>4.2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9</v>
      </c>
      <c r="P24" s="159">
        <f t="shared" si="4"/>
        <v>4.2</v>
      </c>
      <c r="Q24" s="88">
        <v>8</v>
      </c>
      <c r="R24" s="159">
        <f t="shared" si="5"/>
        <v>4</v>
      </c>
      <c r="S24" s="88">
        <f t="shared" ref="S24:S27" si="8">G24*20%+I24*10%+K24*15%+M24*15%+O24*20%+Q24*20%</f>
        <v>8.7999999999999989</v>
      </c>
    </row>
    <row r="25" spans="1:23" ht="15.75" customHeight="1">
      <c r="A25" s="34">
        <v>12</v>
      </c>
      <c r="B25" s="34">
        <v>12</v>
      </c>
      <c r="C25" s="37" t="s">
        <v>596</v>
      </c>
      <c r="D25" s="35" t="s">
        <v>369</v>
      </c>
      <c r="E25" s="35" t="s">
        <v>370</v>
      </c>
      <c r="F25" s="35" t="s">
        <v>552</v>
      </c>
      <c r="G25" s="88">
        <v>9</v>
      </c>
      <c r="H25" s="159">
        <f t="shared" si="0"/>
        <v>4.2</v>
      </c>
      <c r="I25" s="88">
        <v>9</v>
      </c>
      <c r="J25" s="159">
        <f t="shared" si="1"/>
        <v>4.2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9</v>
      </c>
      <c r="P25" s="159">
        <f t="shared" si="4"/>
        <v>4.2</v>
      </c>
      <c r="Q25" s="88">
        <v>8</v>
      </c>
      <c r="R25" s="159">
        <f t="shared" si="5"/>
        <v>4</v>
      </c>
      <c r="S25" s="88">
        <f t="shared" si="8"/>
        <v>8.7999999999999989</v>
      </c>
    </row>
    <row r="26" spans="1:23" ht="15.6">
      <c r="A26" s="34">
        <v>13</v>
      </c>
      <c r="B26" s="34">
        <v>13</v>
      </c>
      <c r="C26" s="37" t="s">
        <v>597</v>
      </c>
      <c r="D26" s="35" t="s">
        <v>371</v>
      </c>
      <c r="E26" s="35" t="s">
        <v>372</v>
      </c>
      <c r="F26" s="35" t="s">
        <v>551</v>
      </c>
      <c r="G26" s="88">
        <v>9</v>
      </c>
      <c r="H26" s="159">
        <f t="shared" si="0"/>
        <v>4.2</v>
      </c>
      <c r="I26" s="88">
        <v>9</v>
      </c>
      <c r="J26" s="159">
        <f t="shared" si="1"/>
        <v>4.2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9</v>
      </c>
      <c r="P26" s="159">
        <f t="shared" si="4"/>
        <v>4.2</v>
      </c>
      <c r="Q26" s="88">
        <v>8</v>
      </c>
      <c r="R26" s="159">
        <f t="shared" si="5"/>
        <v>4</v>
      </c>
      <c r="S26" s="88">
        <f t="shared" si="8"/>
        <v>8.7999999999999989</v>
      </c>
    </row>
    <row r="27" spans="1:23" ht="15.6">
      <c r="A27" s="34">
        <v>14</v>
      </c>
      <c r="B27" s="34">
        <v>14</v>
      </c>
      <c r="C27" s="37" t="s">
        <v>598</v>
      </c>
      <c r="D27" s="35" t="s">
        <v>373</v>
      </c>
      <c r="E27" s="35" t="s">
        <v>332</v>
      </c>
      <c r="F27" s="35" t="s">
        <v>551</v>
      </c>
      <c r="G27" s="88">
        <v>9</v>
      </c>
      <c r="H27" s="159">
        <f t="shared" si="0"/>
        <v>4.2</v>
      </c>
      <c r="I27" s="88">
        <v>9</v>
      </c>
      <c r="J27" s="159">
        <f t="shared" si="1"/>
        <v>4.2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9</v>
      </c>
      <c r="P27" s="159">
        <f t="shared" si="4"/>
        <v>4.2</v>
      </c>
      <c r="Q27" s="88">
        <v>8</v>
      </c>
      <c r="R27" s="159">
        <f t="shared" si="5"/>
        <v>4</v>
      </c>
      <c r="S27" s="88">
        <f t="shared" si="8"/>
        <v>8.7999999999999989</v>
      </c>
    </row>
    <row r="28" spans="1:23" ht="15.6">
      <c r="C28" s="20"/>
      <c r="D28" s="20"/>
      <c r="E28" s="20"/>
      <c r="F28" s="20"/>
    </row>
    <row r="29" spans="1:23" s="59" customFormat="1" ht="15.6">
      <c r="A29" s="56"/>
      <c r="B29" s="57"/>
      <c r="C29" s="199" t="s">
        <v>277</v>
      </c>
      <c r="D29" s="200"/>
      <c r="E29" s="200"/>
      <c r="F29" s="200"/>
      <c r="G29" s="200"/>
      <c r="H29" s="56"/>
      <c r="I29" s="98"/>
      <c r="J29" s="98"/>
      <c r="K29" s="98"/>
      <c r="L29" s="98"/>
      <c r="M29" s="98"/>
      <c r="N29" s="98"/>
      <c r="O29" s="99"/>
      <c r="P29" s="99"/>
      <c r="Q29" s="99"/>
      <c r="R29" s="99"/>
      <c r="S29" s="99"/>
      <c r="T29" s="58"/>
      <c r="U29" s="58"/>
      <c r="V29" s="58"/>
      <c r="W29" s="58"/>
    </row>
    <row r="30" spans="1:23" s="59" customFormat="1" ht="15.6">
      <c r="A30" s="199" t="s">
        <v>278</v>
      </c>
      <c r="B30" s="200"/>
      <c r="C30" s="200"/>
      <c r="D30" s="201" t="s">
        <v>753</v>
      </c>
      <c r="E30" s="201"/>
      <c r="F30" s="201"/>
      <c r="G30" s="98"/>
      <c r="H30" s="98"/>
      <c r="I30" s="202" t="s">
        <v>754</v>
      </c>
      <c r="J30" s="202"/>
      <c r="K30" s="202"/>
      <c r="L30" s="202"/>
      <c r="M30" s="202"/>
      <c r="N30" s="129"/>
      <c r="O30" s="100"/>
      <c r="P30" s="100"/>
      <c r="Q30" s="101"/>
      <c r="R30" s="101"/>
      <c r="S30" s="101"/>
    </row>
    <row r="31" spans="1:23" s="59" customFormat="1" ht="15.75" customHeight="1">
      <c r="A31" s="56"/>
      <c r="B31" s="56"/>
      <c r="C31" s="56"/>
      <c r="D31" s="56"/>
      <c r="E31" s="56"/>
      <c r="F31" s="56"/>
      <c r="G31" s="98"/>
      <c r="H31" s="98"/>
      <c r="I31" s="98"/>
      <c r="J31" s="98"/>
      <c r="K31" s="98"/>
      <c r="L31" s="98"/>
      <c r="M31" s="98"/>
      <c r="N31" s="98"/>
      <c r="O31" s="100"/>
      <c r="P31" s="100"/>
      <c r="Q31" s="100"/>
      <c r="R31" s="100"/>
      <c r="S31" s="100"/>
    </row>
    <row r="32" spans="1:23" ht="15.75" customHeight="1">
      <c r="A32" s="23"/>
      <c r="B32" s="23"/>
      <c r="C32" s="23"/>
      <c r="D32" s="23"/>
      <c r="E32" s="23"/>
      <c r="F32" s="23"/>
      <c r="G32" s="102"/>
      <c r="H32" s="102"/>
      <c r="I32" s="102"/>
      <c r="J32" s="102"/>
      <c r="K32" s="102"/>
      <c r="L32" s="102"/>
      <c r="M32" s="102"/>
      <c r="N32" s="102"/>
      <c r="O32" s="102"/>
      <c r="P32" s="102"/>
    </row>
  </sheetData>
  <mergeCells count="30">
    <mergeCell ref="K10:L10"/>
    <mergeCell ref="M10:N10"/>
    <mergeCell ref="O10:P10"/>
    <mergeCell ref="Q10:R10"/>
    <mergeCell ref="D10:D13"/>
    <mergeCell ref="E10:E13"/>
    <mergeCell ref="F10:F13"/>
    <mergeCell ref="G10:H10"/>
    <mergeCell ref="I10:J10"/>
    <mergeCell ref="U8:W8"/>
    <mergeCell ref="S8:T8"/>
    <mergeCell ref="T7:X7"/>
    <mergeCell ref="U6:V6"/>
    <mergeCell ref="O7:S7"/>
    <mergeCell ref="A30:C30"/>
    <mergeCell ref="D30:F30"/>
    <mergeCell ref="I30:M30"/>
    <mergeCell ref="A1:C1"/>
    <mergeCell ref="E1:M1"/>
    <mergeCell ref="A2:C2"/>
    <mergeCell ref="F2:K2"/>
    <mergeCell ref="A6:F6"/>
    <mergeCell ref="A4:M4"/>
    <mergeCell ref="C29:G29"/>
    <mergeCell ref="I8:M8"/>
    <mergeCell ref="A8:C8"/>
    <mergeCell ref="E8:G8"/>
    <mergeCell ref="A10:A13"/>
    <mergeCell ref="B10:B13"/>
    <mergeCell ref="C10:C13"/>
  </mergeCells>
  <pageMargins left="0" right="0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C30"/>
  <sheetViews>
    <sheetView topLeftCell="B12" zoomScale="120" workbookViewId="0">
      <selection activeCell="D22" sqref="D22"/>
    </sheetView>
  </sheetViews>
  <sheetFormatPr defaultColWidth="12.5546875" defaultRowHeight="15.75" customHeight="1"/>
  <cols>
    <col min="1" max="2" width="5.109375" customWidth="1"/>
    <col min="3" max="3" width="19.88671875" customWidth="1"/>
    <col min="4" max="4" width="18.44140625" customWidth="1"/>
    <col min="5" max="5" width="8.88671875" customWidth="1"/>
    <col min="6" max="6" width="8" customWidth="1"/>
    <col min="7" max="8" width="7.6640625" style="89" customWidth="1"/>
    <col min="9" max="10" width="10.88671875" style="89" customWidth="1"/>
    <col min="11" max="12" width="13.44140625" style="89" customWidth="1"/>
    <col min="13" max="14" width="8.109375" style="89" customWidth="1"/>
    <col min="15" max="19" width="12.5546875" style="89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  <c r="N1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L2"/>
      <c r="M2" s="90"/>
      <c r="N2" s="90"/>
    </row>
    <row r="3" spans="1:29" ht="15.75" customHeight="1">
      <c r="A3" s="3"/>
      <c r="B3" s="3"/>
      <c r="C3" s="3"/>
      <c r="D3" s="3"/>
      <c r="E3" s="3"/>
      <c r="F3" s="3"/>
      <c r="G3" s="91"/>
      <c r="H3" s="91"/>
      <c r="I3" s="91"/>
      <c r="J3" s="91"/>
      <c r="K3" s="91"/>
      <c r="L3" s="91"/>
      <c r="M3" s="91"/>
      <c r="N3" s="91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92"/>
      <c r="P4" s="92"/>
      <c r="Q4" s="92"/>
      <c r="R4" s="92"/>
      <c r="S4" s="92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93"/>
      <c r="H5" s="93"/>
      <c r="I5" s="93"/>
      <c r="J5" s="93"/>
      <c r="K5" s="93"/>
      <c r="L5" s="93"/>
      <c r="M5" s="93"/>
      <c r="N5" s="93"/>
      <c r="O5" s="94"/>
      <c r="P5" s="94"/>
      <c r="Q5" s="94"/>
      <c r="R5" s="94"/>
      <c r="S5" s="94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95"/>
      <c r="H6" s="95"/>
      <c r="I6" s="95" t="s">
        <v>243</v>
      </c>
      <c r="J6" s="95"/>
      <c r="K6" s="95"/>
      <c r="L6" s="95"/>
      <c r="M6" s="95"/>
      <c r="N6" s="95"/>
      <c r="O6" s="96"/>
      <c r="P6" s="96"/>
      <c r="Q6" s="96"/>
      <c r="R6" s="96"/>
      <c r="S6" s="96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605</v>
      </c>
      <c r="E7" s="193"/>
      <c r="F7" s="12"/>
      <c r="G7" s="97"/>
      <c r="H7" s="97"/>
      <c r="I7" s="97" t="s">
        <v>246</v>
      </c>
      <c r="J7" s="97"/>
      <c r="K7" s="97"/>
      <c r="L7" s="97"/>
      <c r="M7" s="97"/>
      <c r="N7" s="97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568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204" t="s">
        <v>606</v>
      </c>
      <c r="J8" s="204"/>
      <c r="K8" s="205"/>
      <c r="L8" s="205"/>
      <c r="M8" s="205"/>
      <c r="N8" s="131"/>
      <c r="O8" s="105"/>
      <c r="P8" s="105"/>
      <c r="Q8" s="106"/>
      <c r="R8" s="106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127"/>
      <c r="F9" s="127"/>
      <c r="G9" s="127"/>
      <c r="H9" s="127"/>
      <c r="I9" s="130"/>
      <c r="J9" s="130"/>
      <c r="K9" s="131"/>
      <c r="L9" s="131"/>
      <c r="M9" s="131"/>
      <c r="N9" s="131"/>
      <c r="O9" s="105"/>
      <c r="P9" s="105"/>
      <c r="Q9" s="106"/>
      <c r="R9" s="106"/>
      <c r="S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ht="46.8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34">
        <v>1</v>
      </c>
      <c r="B14" s="34">
        <v>1</v>
      </c>
      <c r="C14" s="44" t="s">
        <v>607</v>
      </c>
      <c r="D14" s="42" t="s">
        <v>599</v>
      </c>
      <c r="E14" s="26" t="s">
        <v>305</v>
      </c>
      <c r="F14" s="34" t="s">
        <v>551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7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3.8</v>
      </c>
      <c r="K14" s="88">
        <v>7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3.8</v>
      </c>
      <c r="M14" s="88">
        <v>7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3.8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9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4.2</v>
      </c>
      <c r="S14" s="88">
        <f>G14*20%+I14*10%+K14*15%+M14*15%+O14*20%+Q14*20%</f>
        <v>7.9999999999999991</v>
      </c>
    </row>
    <row r="15" spans="1:29" ht="15.75" customHeight="1">
      <c r="A15" s="34">
        <v>2</v>
      </c>
      <c r="B15" s="34">
        <v>2</v>
      </c>
      <c r="C15" s="44" t="s">
        <v>608</v>
      </c>
      <c r="D15" s="34" t="s">
        <v>375</v>
      </c>
      <c r="E15" s="34" t="s">
        <v>374</v>
      </c>
      <c r="F15" s="34" t="s">
        <v>548</v>
      </c>
      <c r="G15" s="88">
        <v>9</v>
      </c>
      <c r="H15" s="159">
        <f t="shared" ref="H15:H27" si="0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7</v>
      </c>
      <c r="J15" s="159">
        <f t="shared" ref="J15:J27" si="1">IF(I15&gt;=9.6, 4.4, IF(I15&gt;=9.1, 4.3, IF(I15&gt;=8.6, 4.2, IF(I15&gt;=8.1, 4.1, IF(I15&gt;=7.6, 4, IF(I15&gt;=7.1, 3.9, IF(I15&gt;=6.6, 3.8, IF(I15&gt;=6.1, 3.7, IF(I15&gt;=5.5, 3.6, IF(I15&gt;=5, 3.5, " "))))))))))</f>
        <v>3.8</v>
      </c>
      <c r="K15" s="88">
        <v>7</v>
      </c>
      <c r="L15" s="159">
        <f t="shared" ref="L15:L27" si="2">IF(K15&gt;=9.6, 4.4, IF(K15&gt;=9.1, 4.3, IF(K15&gt;=8.6, 4.2, IF(K15&gt;=8.1, 4.1, IF(K15&gt;=7.6, 4, IF(K15&gt;=7.1, 3.9, IF(K15&gt;=6.6, 3.8, IF(K15&gt;=6.1, 3.7, IF(K15&gt;=5.5, 3.6, IF(K15&gt;=5, 3.5, " "))))))))))</f>
        <v>3.8</v>
      </c>
      <c r="M15" s="88">
        <v>7</v>
      </c>
      <c r="N15" s="159">
        <f t="shared" ref="N15:N27" si="3">IF(M15&gt;=9.6, 4.4, IF(M15&gt;=9.1, 4.3, IF(M15&gt;=8.6, 4.2, IF(M15&gt;=8.1, 4.1, IF(M15&gt;=7.6, 4, IF(M15&gt;=7.1, 3.9, IF(M15&gt;=6.6, 3.8, IF(M15&gt;=6.1, 3.7, IF(M15&gt;=5.5, 3.6, IF(M15&gt;=5, 3.5, " "))))))))))</f>
        <v>3.8</v>
      </c>
      <c r="O15" s="88">
        <v>8</v>
      </c>
      <c r="P15" s="159">
        <f t="shared" ref="P15:P27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9</v>
      </c>
      <c r="R15" s="159">
        <f t="shared" ref="R15:R27" si="5">IF(Q15&gt;=9.6, 4.4, IF(Q15&gt;=9.1, 4.3, IF(Q15&gt;=8.6, 4.2, IF(Q15&gt;=8.1, 4.1, IF(Q15&gt;=7.6, 4, IF(Q15&gt;=7.1, 3.9, IF(Q15&gt;=6.6, 3.8, IF(Q15&gt;=6.1, 3.7, IF(Q15&gt;=5.5, 3.6, IF(Q15&gt;=5, 3.5, " "))))))))))</f>
        <v>4.2</v>
      </c>
      <c r="S15" s="88">
        <f t="shared" ref="S15:S17" si="6">G15*20%+I15*10%+K15*15%+M15*15%+O15*20%+Q15*20%</f>
        <v>7.9999999999999991</v>
      </c>
    </row>
    <row r="16" spans="1:29" ht="15.75" customHeight="1">
      <c r="A16" s="34">
        <v>3</v>
      </c>
      <c r="B16" s="34">
        <v>3</v>
      </c>
      <c r="C16" s="44" t="s">
        <v>609</v>
      </c>
      <c r="D16" s="34" t="s">
        <v>600</v>
      </c>
      <c r="E16" s="34" t="s">
        <v>269</v>
      </c>
      <c r="F16" s="34" t="s">
        <v>547</v>
      </c>
      <c r="G16" s="88">
        <v>9</v>
      </c>
      <c r="H16" s="159">
        <f t="shared" si="0"/>
        <v>4.2</v>
      </c>
      <c r="I16" s="88">
        <v>7</v>
      </c>
      <c r="J16" s="159">
        <f t="shared" si="1"/>
        <v>3.8</v>
      </c>
      <c r="K16" s="88">
        <v>7</v>
      </c>
      <c r="L16" s="159">
        <f t="shared" si="2"/>
        <v>3.8</v>
      </c>
      <c r="M16" s="88">
        <v>7</v>
      </c>
      <c r="N16" s="159">
        <f t="shared" si="3"/>
        <v>3.8</v>
      </c>
      <c r="O16" s="88">
        <v>8</v>
      </c>
      <c r="P16" s="159">
        <f t="shared" si="4"/>
        <v>4</v>
      </c>
      <c r="Q16" s="88">
        <v>9</v>
      </c>
      <c r="R16" s="159">
        <f t="shared" si="5"/>
        <v>4.2</v>
      </c>
      <c r="S16" s="88">
        <f t="shared" si="6"/>
        <v>7.9999999999999991</v>
      </c>
    </row>
    <row r="17" spans="1:23" ht="15.75" customHeight="1">
      <c r="A17" s="34">
        <v>4</v>
      </c>
      <c r="B17" s="34">
        <v>4</v>
      </c>
      <c r="C17" s="44" t="s">
        <v>610</v>
      </c>
      <c r="D17" s="34" t="s">
        <v>375</v>
      </c>
      <c r="E17" s="34" t="s">
        <v>332</v>
      </c>
      <c r="F17" s="34" t="s">
        <v>551</v>
      </c>
      <c r="G17" s="88">
        <v>9</v>
      </c>
      <c r="H17" s="159">
        <f t="shared" si="0"/>
        <v>4.2</v>
      </c>
      <c r="I17" s="88">
        <v>7</v>
      </c>
      <c r="J17" s="159">
        <f t="shared" si="1"/>
        <v>3.8</v>
      </c>
      <c r="K17" s="88">
        <v>7</v>
      </c>
      <c r="L17" s="159">
        <f t="shared" si="2"/>
        <v>3.8</v>
      </c>
      <c r="M17" s="88">
        <v>7</v>
      </c>
      <c r="N17" s="159">
        <f t="shared" si="3"/>
        <v>3.8</v>
      </c>
      <c r="O17" s="88">
        <v>8</v>
      </c>
      <c r="P17" s="159">
        <f t="shared" si="4"/>
        <v>4</v>
      </c>
      <c r="Q17" s="88">
        <v>9</v>
      </c>
      <c r="R17" s="159">
        <f t="shared" si="5"/>
        <v>4.2</v>
      </c>
      <c r="S17" s="88">
        <f t="shared" si="6"/>
        <v>7.9999999999999991</v>
      </c>
    </row>
    <row r="18" spans="1:23" ht="15.75" customHeight="1">
      <c r="A18" s="34">
        <v>6</v>
      </c>
      <c r="B18" s="34">
        <v>6</v>
      </c>
      <c r="C18" s="44" t="s">
        <v>611</v>
      </c>
      <c r="D18" s="42" t="s">
        <v>376</v>
      </c>
      <c r="E18" s="26" t="s">
        <v>377</v>
      </c>
      <c r="F18" s="34" t="s">
        <v>552</v>
      </c>
      <c r="G18" s="88">
        <v>9.5</v>
      </c>
      <c r="H18" s="159">
        <f t="shared" si="0"/>
        <v>4.3</v>
      </c>
      <c r="I18" s="88">
        <v>8.5</v>
      </c>
      <c r="J18" s="159">
        <f t="shared" si="1"/>
        <v>4.0999999999999996</v>
      </c>
      <c r="K18" s="88">
        <v>8.5</v>
      </c>
      <c r="L18" s="159">
        <f t="shared" si="2"/>
        <v>4.0999999999999996</v>
      </c>
      <c r="M18" s="88">
        <v>8.5</v>
      </c>
      <c r="N18" s="159">
        <f t="shared" si="3"/>
        <v>4.0999999999999996</v>
      </c>
      <c r="O18" s="88">
        <v>7.5</v>
      </c>
      <c r="P18" s="159">
        <f t="shared" si="4"/>
        <v>3.9</v>
      </c>
      <c r="Q18" s="88">
        <v>8.5</v>
      </c>
      <c r="R18" s="159">
        <f t="shared" si="5"/>
        <v>4.0999999999999996</v>
      </c>
      <c r="S18" s="88">
        <f>G18*20%+I18*10%+K18*15%+M18*15%+O18*20%+Q18*20%</f>
        <v>8.5</v>
      </c>
    </row>
    <row r="19" spans="1:23" ht="15.75" customHeight="1">
      <c r="A19" s="34">
        <v>7</v>
      </c>
      <c r="B19" s="34">
        <v>7</v>
      </c>
      <c r="C19" s="44" t="s">
        <v>612</v>
      </c>
      <c r="D19" s="34" t="s">
        <v>601</v>
      </c>
      <c r="E19" s="34" t="s">
        <v>343</v>
      </c>
      <c r="F19" s="34" t="s">
        <v>552</v>
      </c>
      <c r="G19" s="88">
        <v>9.5</v>
      </c>
      <c r="H19" s="159">
        <f t="shared" si="0"/>
        <v>4.3</v>
      </c>
      <c r="I19" s="88">
        <v>8.5</v>
      </c>
      <c r="J19" s="159">
        <f t="shared" si="1"/>
        <v>4.0999999999999996</v>
      </c>
      <c r="K19" s="88">
        <v>8.5</v>
      </c>
      <c r="L19" s="159">
        <f t="shared" si="2"/>
        <v>4.0999999999999996</v>
      </c>
      <c r="M19" s="88">
        <v>8.5</v>
      </c>
      <c r="N19" s="159">
        <f t="shared" si="3"/>
        <v>4.0999999999999996</v>
      </c>
      <c r="O19" s="88">
        <v>7.5</v>
      </c>
      <c r="P19" s="159">
        <f t="shared" si="4"/>
        <v>3.9</v>
      </c>
      <c r="Q19" s="88">
        <v>8.5</v>
      </c>
      <c r="R19" s="159">
        <f t="shared" si="5"/>
        <v>4.0999999999999996</v>
      </c>
      <c r="S19" s="88">
        <f t="shared" ref="S19:S22" si="7">G19*20%+I19*10%+K19*15%+M19*15%+O19*20%+Q19*20%</f>
        <v>8.5</v>
      </c>
    </row>
    <row r="20" spans="1:23" ht="15.75" customHeight="1">
      <c r="A20" s="34">
        <v>8</v>
      </c>
      <c r="B20" s="34">
        <v>8</v>
      </c>
      <c r="C20" s="44" t="s">
        <v>613</v>
      </c>
      <c r="D20" s="34" t="s">
        <v>602</v>
      </c>
      <c r="E20" s="34" t="s">
        <v>343</v>
      </c>
      <c r="F20" s="34" t="s">
        <v>551</v>
      </c>
      <c r="G20" s="88">
        <v>9.5</v>
      </c>
      <c r="H20" s="159">
        <f t="shared" si="0"/>
        <v>4.3</v>
      </c>
      <c r="I20" s="88">
        <v>8.5</v>
      </c>
      <c r="J20" s="159">
        <f t="shared" si="1"/>
        <v>4.0999999999999996</v>
      </c>
      <c r="K20" s="88">
        <v>8.5</v>
      </c>
      <c r="L20" s="159">
        <f t="shared" si="2"/>
        <v>4.0999999999999996</v>
      </c>
      <c r="M20" s="88">
        <v>8.5</v>
      </c>
      <c r="N20" s="159">
        <f t="shared" si="3"/>
        <v>4.0999999999999996</v>
      </c>
      <c r="O20" s="88">
        <v>7.5</v>
      </c>
      <c r="P20" s="159">
        <f t="shared" si="4"/>
        <v>3.9</v>
      </c>
      <c r="Q20" s="88">
        <v>8.5</v>
      </c>
      <c r="R20" s="159">
        <f t="shared" si="5"/>
        <v>4.0999999999999996</v>
      </c>
      <c r="S20" s="88">
        <f t="shared" si="7"/>
        <v>8.5</v>
      </c>
    </row>
    <row r="21" spans="1:23" ht="15.75" customHeight="1">
      <c r="A21" s="34">
        <v>9</v>
      </c>
      <c r="B21" s="34">
        <v>9</v>
      </c>
      <c r="C21" s="44" t="s">
        <v>614</v>
      </c>
      <c r="D21" s="34" t="s">
        <v>330</v>
      </c>
      <c r="E21" s="34" t="s">
        <v>260</v>
      </c>
      <c r="F21" s="34" t="s">
        <v>551</v>
      </c>
      <c r="G21" s="88">
        <v>9.5</v>
      </c>
      <c r="H21" s="159">
        <f t="shared" si="0"/>
        <v>4.3</v>
      </c>
      <c r="I21" s="88">
        <v>8.5</v>
      </c>
      <c r="J21" s="159">
        <f t="shared" si="1"/>
        <v>4.0999999999999996</v>
      </c>
      <c r="K21" s="88">
        <v>8.5</v>
      </c>
      <c r="L21" s="159">
        <f t="shared" si="2"/>
        <v>4.0999999999999996</v>
      </c>
      <c r="M21" s="88">
        <v>8.5</v>
      </c>
      <c r="N21" s="159">
        <f t="shared" si="3"/>
        <v>4.0999999999999996</v>
      </c>
      <c r="O21" s="88">
        <v>7.5</v>
      </c>
      <c r="P21" s="159">
        <f t="shared" si="4"/>
        <v>3.9</v>
      </c>
      <c r="Q21" s="88">
        <v>8.5</v>
      </c>
      <c r="R21" s="159">
        <f t="shared" si="5"/>
        <v>4.0999999999999996</v>
      </c>
      <c r="S21" s="88">
        <f t="shared" si="7"/>
        <v>8.5</v>
      </c>
    </row>
    <row r="22" spans="1:23" ht="15.75" customHeight="1">
      <c r="A22" s="34">
        <v>10</v>
      </c>
      <c r="B22" s="34">
        <v>10</v>
      </c>
      <c r="C22" s="44" t="s">
        <v>615</v>
      </c>
      <c r="D22" s="34" t="s">
        <v>330</v>
      </c>
      <c r="E22" s="34" t="s">
        <v>395</v>
      </c>
      <c r="F22" s="34" t="s">
        <v>551</v>
      </c>
      <c r="G22" s="88">
        <v>9.5</v>
      </c>
      <c r="H22" s="159">
        <f t="shared" si="0"/>
        <v>4.3</v>
      </c>
      <c r="I22" s="88">
        <v>8.5</v>
      </c>
      <c r="J22" s="159">
        <f t="shared" si="1"/>
        <v>4.0999999999999996</v>
      </c>
      <c r="K22" s="88">
        <v>8.5</v>
      </c>
      <c r="L22" s="159">
        <f t="shared" si="2"/>
        <v>4.0999999999999996</v>
      </c>
      <c r="M22" s="88">
        <v>8.5</v>
      </c>
      <c r="N22" s="159">
        <f t="shared" si="3"/>
        <v>4.0999999999999996</v>
      </c>
      <c r="O22" s="88">
        <v>7.5</v>
      </c>
      <c r="P22" s="159">
        <f t="shared" si="4"/>
        <v>3.9</v>
      </c>
      <c r="Q22" s="88">
        <v>8.5</v>
      </c>
      <c r="R22" s="159">
        <f t="shared" si="5"/>
        <v>4.0999999999999996</v>
      </c>
      <c r="S22" s="88">
        <f t="shared" si="7"/>
        <v>8.5</v>
      </c>
    </row>
    <row r="23" spans="1:23" ht="15.75" customHeight="1">
      <c r="A23" s="34">
        <v>11</v>
      </c>
      <c r="B23" s="34">
        <v>11</v>
      </c>
      <c r="C23" s="44" t="s">
        <v>616</v>
      </c>
      <c r="D23" s="42" t="s">
        <v>378</v>
      </c>
      <c r="E23" s="26" t="s">
        <v>332</v>
      </c>
      <c r="F23" s="34" t="s">
        <v>547</v>
      </c>
      <c r="G23" s="88">
        <v>10</v>
      </c>
      <c r="H23" s="159">
        <f t="shared" si="0"/>
        <v>4.4000000000000004</v>
      </c>
      <c r="I23" s="88">
        <v>9</v>
      </c>
      <c r="J23" s="159">
        <f t="shared" si="1"/>
        <v>4.2</v>
      </c>
      <c r="K23" s="88">
        <v>9</v>
      </c>
      <c r="L23" s="159">
        <f t="shared" si="2"/>
        <v>4.2</v>
      </c>
      <c r="M23" s="88">
        <v>9</v>
      </c>
      <c r="N23" s="159">
        <f t="shared" si="3"/>
        <v>4.2</v>
      </c>
      <c r="O23" s="88">
        <v>8</v>
      </c>
      <c r="P23" s="159">
        <f t="shared" si="4"/>
        <v>4</v>
      </c>
      <c r="Q23" s="88">
        <v>9</v>
      </c>
      <c r="R23" s="159">
        <f t="shared" si="5"/>
        <v>4.2</v>
      </c>
      <c r="S23" s="88">
        <f>G23*20%+I23*10%+K23*15%+M23*15%+O23*20%+Q23*20%</f>
        <v>9</v>
      </c>
    </row>
    <row r="24" spans="1:23" ht="15.75" customHeight="1">
      <c r="A24" s="34">
        <v>12</v>
      </c>
      <c r="B24" s="34">
        <v>12</v>
      </c>
      <c r="C24" s="47" t="s">
        <v>617</v>
      </c>
      <c r="D24" s="34" t="s">
        <v>359</v>
      </c>
      <c r="E24" s="34" t="s">
        <v>380</v>
      </c>
      <c r="F24" s="34" t="s">
        <v>547</v>
      </c>
      <c r="G24" s="88">
        <v>10</v>
      </c>
      <c r="H24" s="159">
        <f t="shared" si="0"/>
        <v>4.4000000000000004</v>
      </c>
      <c r="I24" s="88">
        <v>9</v>
      </c>
      <c r="J24" s="159">
        <f t="shared" si="1"/>
        <v>4.2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8</v>
      </c>
      <c r="P24" s="159">
        <f t="shared" si="4"/>
        <v>4</v>
      </c>
      <c r="Q24" s="88">
        <v>9</v>
      </c>
      <c r="R24" s="159">
        <f t="shared" si="5"/>
        <v>4.2</v>
      </c>
      <c r="S24" s="88">
        <f t="shared" ref="S24:S27" si="8">G24*20%+I24*10%+K24*15%+M24*15%+O24*20%+Q24*20%</f>
        <v>9</v>
      </c>
    </row>
    <row r="25" spans="1:23" ht="15.75" customHeight="1">
      <c r="A25" s="34">
        <v>13</v>
      </c>
      <c r="B25" s="34">
        <v>13</v>
      </c>
      <c r="C25" s="44" t="s">
        <v>618</v>
      </c>
      <c r="D25" s="34" t="s">
        <v>603</v>
      </c>
      <c r="E25" s="34" t="s">
        <v>260</v>
      </c>
      <c r="F25" s="34" t="s">
        <v>551</v>
      </c>
      <c r="G25" s="88">
        <v>10</v>
      </c>
      <c r="H25" s="159">
        <f t="shared" si="0"/>
        <v>4.4000000000000004</v>
      </c>
      <c r="I25" s="88">
        <v>9</v>
      </c>
      <c r="J25" s="159">
        <f t="shared" si="1"/>
        <v>4.2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8</v>
      </c>
      <c r="P25" s="159">
        <f t="shared" si="4"/>
        <v>4</v>
      </c>
      <c r="Q25" s="88">
        <v>9</v>
      </c>
      <c r="R25" s="159">
        <f t="shared" si="5"/>
        <v>4.2</v>
      </c>
      <c r="S25" s="88">
        <f t="shared" si="8"/>
        <v>9</v>
      </c>
    </row>
    <row r="26" spans="1:23" ht="15.6">
      <c r="A26" s="34">
        <v>14</v>
      </c>
      <c r="B26" s="34">
        <v>14</v>
      </c>
      <c r="C26" s="44" t="s">
        <v>619</v>
      </c>
      <c r="D26" s="34" t="s">
        <v>359</v>
      </c>
      <c r="E26" s="34" t="s">
        <v>381</v>
      </c>
      <c r="F26" s="34" t="s">
        <v>547</v>
      </c>
      <c r="G26" s="88">
        <v>10</v>
      </c>
      <c r="H26" s="159">
        <f t="shared" si="0"/>
        <v>4.4000000000000004</v>
      </c>
      <c r="I26" s="88">
        <v>9</v>
      </c>
      <c r="J26" s="159">
        <f t="shared" si="1"/>
        <v>4.2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8</v>
      </c>
      <c r="P26" s="159">
        <f t="shared" si="4"/>
        <v>4</v>
      </c>
      <c r="Q26" s="88">
        <v>9</v>
      </c>
      <c r="R26" s="159">
        <f t="shared" si="5"/>
        <v>4.2</v>
      </c>
      <c r="S26" s="88">
        <f t="shared" si="8"/>
        <v>9</v>
      </c>
    </row>
    <row r="27" spans="1:23" ht="15.6">
      <c r="A27" s="34">
        <v>15</v>
      </c>
      <c r="B27" s="34">
        <v>15</v>
      </c>
      <c r="C27" s="44" t="s">
        <v>620</v>
      </c>
      <c r="D27" s="34" t="s">
        <v>604</v>
      </c>
      <c r="E27" s="34" t="s">
        <v>324</v>
      </c>
      <c r="F27" s="34" t="s">
        <v>551</v>
      </c>
      <c r="G27" s="88">
        <v>10</v>
      </c>
      <c r="H27" s="159">
        <f t="shared" si="0"/>
        <v>4.4000000000000004</v>
      </c>
      <c r="I27" s="88">
        <v>9</v>
      </c>
      <c r="J27" s="159">
        <f t="shared" si="1"/>
        <v>4.2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8</v>
      </c>
      <c r="P27" s="159">
        <f t="shared" si="4"/>
        <v>4</v>
      </c>
      <c r="Q27" s="88">
        <v>9</v>
      </c>
      <c r="R27" s="159">
        <f t="shared" si="5"/>
        <v>4.2</v>
      </c>
      <c r="S27" s="88">
        <f t="shared" si="8"/>
        <v>9</v>
      </c>
    </row>
    <row r="29" spans="1:23" ht="15.6">
      <c r="A29" s="56"/>
      <c r="B29" s="57"/>
      <c r="C29" s="199" t="s">
        <v>277</v>
      </c>
      <c r="D29" s="200"/>
      <c r="E29" s="200"/>
      <c r="F29" s="200"/>
      <c r="G29" s="200"/>
      <c r="H29" s="56"/>
      <c r="I29" s="98"/>
      <c r="J29" s="98"/>
      <c r="K29" s="98"/>
      <c r="L29" s="98"/>
      <c r="M29" s="98"/>
      <c r="N29" s="98"/>
      <c r="O29" s="107"/>
      <c r="P29" s="107"/>
      <c r="Q29" s="107"/>
      <c r="R29" s="107"/>
      <c r="S29" s="107"/>
      <c r="T29" s="1"/>
      <c r="U29" s="1"/>
      <c r="V29" s="1"/>
      <c r="W29" s="1"/>
    </row>
    <row r="30" spans="1:23" ht="15.6">
      <c r="A30" s="199" t="s">
        <v>278</v>
      </c>
      <c r="B30" s="200"/>
      <c r="C30" s="200"/>
      <c r="D30" s="201" t="s">
        <v>755</v>
      </c>
      <c r="E30" s="201"/>
      <c r="F30" s="201"/>
      <c r="G30" s="98"/>
      <c r="H30" s="98"/>
      <c r="I30" s="202" t="s">
        <v>754</v>
      </c>
      <c r="J30" s="202"/>
      <c r="K30" s="202"/>
      <c r="L30" s="202"/>
      <c r="M30" s="202"/>
      <c r="N30" s="129"/>
      <c r="Q30" s="108"/>
      <c r="R30" s="108"/>
      <c r="S30" s="108"/>
    </row>
  </sheetData>
  <mergeCells count="31">
    <mergeCell ref="I10:J10"/>
    <mergeCell ref="K10:L10"/>
    <mergeCell ref="M10:N10"/>
    <mergeCell ref="O10:P10"/>
    <mergeCell ref="Q10:R10"/>
    <mergeCell ref="C10:C13"/>
    <mergeCell ref="D10:D13"/>
    <mergeCell ref="E10:E13"/>
    <mergeCell ref="F10:F13"/>
    <mergeCell ref="G10:H10"/>
    <mergeCell ref="U8:W8"/>
    <mergeCell ref="S8:T8"/>
    <mergeCell ref="T7:X7"/>
    <mergeCell ref="U6:V6"/>
    <mergeCell ref="O7:S7"/>
    <mergeCell ref="A30:C30"/>
    <mergeCell ref="D30:F30"/>
    <mergeCell ref="I30:M30"/>
    <mergeCell ref="A1:C1"/>
    <mergeCell ref="E1:M1"/>
    <mergeCell ref="A2:C2"/>
    <mergeCell ref="F2:K2"/>
    <mergeCell ref="A6:F6"/>
    <mergeCell ref="A4:M4"/>
    <mergeCell ref="D7:E7"/>
    <mergeCell ref="C29:G29"/>
    <mergeCell ref="I8:M8"/>
    <mergeCell ref="A8:C8"/>
    <mergeCell ref="E8:G8"/>
    <mergeCell ref="A10:A13"/>
    <mergeCell ref="B10:B13"/>
  </mergeCells>
  <pageMargins left="0" right="0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C25"/>
  <sheetViews>
    <sheetView topLeftCell="C9" zoomScale="140" workbookViewId="0">
      <selection activeCell="S9" sqref="S1:S1048576"/>
    </sheetView>
  </sheetViews>
  <sheetFormatPr defaultColWidth="12.5546875" defaultRowHeight="15.75" customHeight="1"/>
  <cols>
    <col min="1" max="2" width="5.6640625" customWidth="1"/>
    <col min="3" max="3" width="18" customWidth="1"/>
    <col min="4" max="4" width="18.88671875" customWidth="1"/>
    <col min="5" max="5" width="10.6640625" customWidth="1"/>
    <col min="6" max="6" width="7.44140625" customWidth="1"/>
    <col min="7" max="8" width="7.5546875" style="89" customWidth="1"/>
    <col min="9" max="10" width="9.88671875" style="109" customWidth="1"/>
    <col min="11" max="12" width="12.33203125" style="109" customWidth="1"/>
    <col min="13" max="14" width="8.109375" style="109" customWidth="1"/>
    <col min="15" max="19" width="12.5546875" style="109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  <c r="N1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L2"/>
      <c r="M2" s="110"/>
      <c r="N2" s="110"/>
    </row>
    <row r="3" spans="1:29" ht="15.75" customHeight="1">
      <c r="A3" s="3"/>
      <c r="B3" s="3"/>
      <c r="C3" s="3"/>
      <c r="D3" s="3"/>
      <c r="E3" s="3"/>
      <c r="F3" s="3"/>
      <c r="G3" s="91"/>
      <c r="H3" s="91"/>
      <c r="I3" s="111"/>
      <c r="J3" s="111"/>
      <c r="K3" s="111"/>
      <c r="L3" s="111"/>
      <c r="M3" s="111"/>
      <c r="N3" s="111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112"/>
      <c r="P4" s="112"/>
      <c r="Q4" s="112"/>
      <c r="R4" s="112"/>
      <c r="S4" s="112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93"/>
      <c r="H5" s="93"/>
      <c r="I5" s="113"/>
      <c r="J5" s="113"/>
      <c r="K5" s="113"/>
      <c r="L5" s="113"/>
      <c r="M5" s="113"/>
      <c r="N5" s="113"/>
      <c r="O5" s="114"/>
      <c r="P5" s="114"/>
      <c r="Q5" s="114"/>
      <c r="R5" s="114"/>
      <c r="S5" s="114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95"/>
      <c r="H6" s="95"/>
      <c r="I6" s="115" t="s">
        <v>243</v>
      </c>
      <c r="J6" s="115"/>
      <c r="K6" s="115"/>
      <c r="L6" s="115"/>
      <c r="M6" s="115"/>
      <c r="N6" s="115"/>
      <c r="O6" s="116"/>
      <c r="P6" s="116"/>
      <c r="Q6" s="116"/>
      <c r="R6" s="116"/>
      <c r="S6" s="116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605</v>
      </c>
      <c r="E7" s="193"/>
      <c r="F7" s="12"/>
      <c r="G7" s="97"/>
      <c r="H7" s="97"/>
      <c r="I7" s="117" t="s">
        <v>246</v>
      </c>
      <c r="J7" s="117"/>
      <c r="K7" s="117"/>
      <c r="L7" s="117"/>
      <c r="M7" s="117"/>
      <c r="N7" s="117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568</v>
      </c>
      <c r="B8" s="174"/>
      <c r="C8" s="174"/>
      <c r="D8" s="25" t="s">
        <v>528</v>
      </c>
      <c r="E8" s="190" t="s">
        <v>584</v>
      </c>
      <c r="F8" s="190"/>
      <c r="G8" s="190"/>
      <c r="H8" s="36"/>
      <c r="I8" s="208" t="s">
        <v>606</v>
      </c>
      <c r="J8" s="208"/>
      <c r="K8" s="209"/>
      <c r="L8" s="209"/>
      <c r="M8" s="209"/>
      <c r="N8" s="133"/>
      <c r="O8" s="118"/>
      <c r="P8" s="118"/>
      <c r="Q8" s="119"/>
      <c r="R8" s="119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36"/>
      <c r="F9" s="36"/>
      <c r="G9" s="36"/>
      <c r="H9" s="36"/>
      <c r="I9" s="132"/>
      <c r="J9" s="132"/>
      <c r="K9" s="133"/>
      <c r="L9" s="133"/>
      <c r="M9" s="133"/>
      <c r="N9" s="133"/>
      <c r="O9" s="118"/>
      <c r="P9" s="118"/>
      <c r="Q9" s="119"/>
      <c r="R9" s="119"/>
      <c r="S9" s="8"/>
      <c r="U9" s="8"/>
      <c r="X9" s="13"/>
    </row>
    <row r="10" spans="1:29" ht="15.75" customHeight="1">
      <c r="A10" s="24"/>
      <c r="B10" s="24"/>
      <c r="C10" s="24"/>
      <c r="D10" s="25"/>
      <c r="E10" s="36"/>
      <c r="F10" s="36"/>
      <c r="G10" s="36"/>
      <c r="H10" s="36"/>
      <c r="I10" s="132"/>
      <c r="J10" s="132"/>
      <c r="K10" s="133"/>
      <c r="L10" s="133"/>
      <c r="M10" s="133"/>
      <c r="N10" s="133"/>
      <c r="O10" s="118"/>
      <c r="P10" s="118"/>
      <c r="Q10" s="119"/>
      <c r="R10" s="119"/>
      <c r="S10" s="8"/>
      <c r="U10" s="8"/>
      <c r="X10" s="13"/>
    </row>
    <row r="11" spans="1:29" ht="15.75" customHeight="1">
      <c r="A11" s="177" t="s">
        <v>6</v>
      </c>
      <c r="B11" s="155" t="s">
        <v>247</v>
      </c>
      <c r="C11" s="177" t="s">
        <v>248</v>
      </c>
      <c r="D11" s="177" t="s">
        <v>249</v>
      </c>
      <c r="E11" s="177" t="s">
        <v>8</v>
      </c>
      <c r="F11" s="177" t="s">
        <v>9</v>
      </c>
      <c r="G11" s="160" t="s">
        <v>761</v>
      </c>
      <c r="H11" s="153"/>
      <c r="I11" s="152" t="s">
        <v>762</v>
      </c>
      <c r="J11" s="153"/>
      <c r="K11" s="152" t="s">
        <v>763</v>
      </c>
      <c r="L11" s="153"/>
      <c r="M11" s="152" t="s">
        <v>764</v>
      </c>
      <c r="N11" s="153"/>
      <c r="O11" s="152" t="s">
        <v>765</v>
      </c>
      <c r="P11" s="153"/>
      <c r="Q11" s="152" t="s">
        <v>766</v>
      </c>
      <c r="R11" s="153"/>
      <c r="S11" s="154"/>
      <c r="U11" s="8"/>
      <c r="X11" s="13"/>
    </row>
    <row r="12" spans="1:29" ht="15.75" customHeight="1">
      <c r="A12" s="178"/>
      <c r="B12" s="156"/>
      <c r="C12" s="178"/>
      <c r="D12" s="178"/>
      <c r="E12" s="178"/>
      <c r="F12" s="178"/>
      <c r="G12" s="136" t="s">
        <v>768</v>
      </c>
      <c r="H12" s="136" t="s">
        <v>767</v>
      </c>
      <c r="I12" s="136" t="s">
        <v>768</v>
      </c>
      <c r="J12" s="137" t="s">
        <v>767</v>
      </c>
      <c r="K12" s="136" t="s">
        <v>768</v>
      </c>
      <c r="L12" s="136" t="s">
        <v>767</v>
      </c>
      <c r="M12" s="136" t="s">
        <v>768</v>
      </c>
      <c r="N12" s="136" t="s">
        <v>767</v>
      </c>
      <c r="O12" s="143" t="s">
        <v>768</v>
      </c>
      <c r="P12" s="136" t="s">
        <v>767</v>
      </c>
      <c r="Q12" s="136" t="s">
        <v>768</v>
      </c>
      <c r="R12" s="136" t="s">
        <v>767</v>
      </c>
      <c r="S12" s="136"/>
    </row>
    <row r="13" spans="1:29" ht="15.6">
      <c r="A13" s="178"/>
      <c r="B13" s="156"/>
      <c r="C13" s="178"/>
      <c r="D13" s="178"/>
      <c r="E13" s="178"/>
      <c r="F13" s="178"/>
      <c r="G13" s="144">
        <v>0.2</v>
      </c>
      <c r="H13" s="135" t="s">
        <v>769</v>
      </c>
      <c r="I13" s="144">
        <v>0.1</v>
      </c>
      <c r="J13" s="147">
        <v>3.5</v>
      </c>
      <c r="K13" s="144">
        <v>0.15</v>
      </c>
      <c r="L13" s="147">
        <v>3.5</v>
      </c>
      <c r="M13" s="144">
        <v>0.15</v>
      </c>
      <c r="N13" s="147">
        <v>3.5</v>
      </c>
      <c r="O13" s="144">
        <v>0.2</v>
      </c>
      <c r="P13" s="147">
        <v>3.5</v>
      </c>
      <c r="Q13" s="144">
        <v>0.2</v>
      </c>
      <c r="R13" s="147">
        <v>3.5</v>
      </c>
      <c r="S13" s="136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207"/>
      <c r="B14" s="157"/>
      <c r="C14" s="179"/>
      <c r="D14" s="207"/>
      <c r="E14" s="207"/>
      <c r="F14" s="207"/>
      <c r="G14" s="144" t="s">
        <v>770</v>
      </c>
      <c r="H14" s="135" t="s">
        <v>771</v>
      </c>
      <c r="I14" s="144" t="s">
        <v>770</v>
      </c>
      <c r="J14" s="135" t="s">
        <v>771</v>
      </c>
      <c r="K14" s="144" t="s">
        <v>770</v>
      </c>
      <c r="L14" s="135" t="s">
        <v>771</v>
      </c>
      <c r="M14" s="144" t="s">
        <v>770</v>
      </c>
      <c r="N14" s="135" t="s">
        <v>771</v>
      </c>
      <c r="O14" s="144" t="s">
        <v>770</v>
      </c>
      <c r="P14" s="135" t="s">
        <v>771</v>
      </c>
      <c r="Q14" s="144" t="s">
        <v>770</v>
      </c>
      <c r="R14" s="135" t="s">
        <v>771</v>
      </c>
      <c r="S14" s="62" t="s">
        <v>756</v>
      </c>
    </row>
    <row r="15" spans="1:29" ht="15.75" customHeight="1">
      <c r="A15" s="34">
        <v>2</v>
      </c>
      <c r="B15" s="34">
        <v>2</v>
      </c>
      <c r="C15" s="48" t="s">
        <v>621</v>
      </c>
      <c r="D15" s="34" t="s">
        <v>382</v>
      </c>
      <c r="E15" s="34" t="s">
        <v>377</v>
      </c>
      <c r="F15" s="64" t="s">
        <v>551</v>
      </c>
      <c r="G15" s="88">
        <v>10</v>
      </c>
      <c r="H15" s="161">
        <f>IF(G15&gt;=9.6, 4.4, IF(G15&gt;=9.1, 4.3, IF(G15&gt;=8.6, 4.2, IF(G15&gt;=8.1, 4.1, IF(G15&gt;=7.6, 4, IF(G15&gt;=7.1, 3.9, IF(G15&gt;=6.6, 3.8, IF(G15&gt;=6.1, 3.7, IF(G15&gt;=5.5, 3.6, IF(G15&gt;=5, 3.5, " "))))))))))</f>
        <v>4.4000000000000004</v>
      </c>
      <c r="I15" s="88">
        <v>9</v>
      </c>
      <c r="J15" s="161">
        <f>IF(I15&gt;=9.6, 4.4, IF(I15&gt;=9.1, 4.3, IF(I15&gt;=8.6, 4.2, IF(I15&gt;=8.1, 4.1, IF(I15&gt;=7.6, 4, IF(I15&gt;=7.1, 3.9, IF(I15&gt;=6.6, 3.8, IF(I15&gt;=6.1, 3.7, IF(I15&gt;=5.5, 3.6, IF(I15&gt;=5, 3.5, " "))))))))))</f>
        <v>4.2</v>
      </c>
      <c r="K15" s="88">
        <v>9</v>
      </c>
      <c r="L15" s="161">
        <f>IF(K15&gt;=9.6, 4.4, IF(K15&gt;=9.1, 4.3, IF(K15&gt;=8.6, 4.2, IF(K15&gt;=8.1, 4.1, IF(K15&gt;=7.6, 4, IF(K15&gt;=7.1, 3.9, IF(K15&gt;=6.6, 3.8, IF(K15&gt;=6.1, 3.7, IF(K15&gt;=5.5, 3.6, IF(K15&gt;=5, 3.5, " "))))))))))</f>
        <v>4.2</v>
      </c>
      <c r="M15" s="88">
        <v>9</v>
      </c>
      <c r="N15" s="161">
        <f>IF(M15&gt;=9.6, 4.4, IF(M15&gt;=9.1, 4.3, IF(M15&gt;=8.6, 4.2, IF(M15&gt;=8.1, 4.1, IF(M15&gt;=7.6, 4, IF(M15&gt;=7.1, 3.9, IF(M15&gt;=6.6, 3.8, IF(M15&gt;=6.1, 3.7, IF(M15&gt;=5.5, 3.6, IF(M15&gt;=5, 3.5, " "))))))))))</f>
        <v>4.2</v>
      </c>
      <c r="O15" s="88">
        <v>7</v>
      </c>
      <c r="P15" s="161">
        <f>IF(O15&gt;=9.6, 4.4, IF(O15&gt;=9.1, 4.3, IF(O15&gt;=8.6, 4.2, IF(O15&gt;=8.1, 4.1, IF(O15&gt;=7.6, 4, IF(O15&gt;=7.1, 3.9, IF(O15&gt;=6.6, 3.8, IF(O15&gt;=6.1, 3.7, IF(O15&gt;=5.5, 3.6, IF(O15&gt;=5, 3.5, " "))))))))))</f>
        <v>3.8</v>
      </c>
      <c r="Q15" s="88">
        <v>10</v>
      </c>
      <c r="R15" s="161">
        <f>IF(Q15&gt;=9.6, 4.4, IF(Q15&gt;=9.1, 4.3, IF(Q15&gt;=8.6, 4.2, IF(Q15&gt;=8.1, 4.1, IF(Q15&gt;=7.6, 4, IF(Q15&gt;=7.1, 3.9, IF(Q15&gt;=6.6, 3.8, IF(Q15&gt;=6.1, 3.7, IF(Q15&gt;=5.5, 3.6, IF(Q15&gt;=5, 3.5, " "))))))))))</f>
        <v>4.4000000000000004</v>
      </c>
      <c r="S15" s="65">
        <f t="shared" ref="S15:S17" si="0">G15*20%+I15*10%+K15*15%+M15*15%+O15*20%+Q15*20%</f>
        <v>9</v>
      </c>
    </row>
    <row r="16" spans="1:29" ht="15.75" customHeight="1">
      <c r="A16" s="34">
        <v>3</v>
      </c>
      <c r="B16" s="34">
        <v>3</v>
      </c>
      <c r="C16" s="44" t="s">
        <v>622</v>
      </c>
      <c r="D16" s="34" t="s">
        <v>383</v>
      </c>
      <c r="E16" s="34" t="s">
        <v>343</v>
      </c>
      <c r="F16" s="64" t="s">
        <v>547</v>
      </c>
      <c r="G16" s="88">
        <v>10</v>
      </c>
      <c r="H16" s="161">
        <f t="shared" ref="H16:H22" si="1">IF(G16&gt;=9.6, 4.4, IF(G16&gt;=9.1, 4.3, IF(G16&gt;=8.6, 4.2, IF(G16&gt;=8.1, 4.1, IF(G16&gt;=7.6, 4, IF(G16&gt;=7.1, 3.9, IF(G16&gt;=6.6, 3.8, IF(G16&gt;=6.1, 3.7, IF(G16&gt;=5.5, 3.6, IF(G16&gt;=5, 3.5, " "))))))))))</f>
        <v>4.4000000000000004</v>
      </c>
      <c r="I16" s="88">
        <v>9</v>
      </c>
      <c r="J16" s="161">
        <f t="shared" ref="J16:J22" si="2">IF(I16&gt;=9.6, 4.4, IF(I16&gt;=9.1, 4.3, IF(I16&gt;=8.6, 4.2, IF(I16&gt;=8.1, 4.1, IF(I16&gt;=7.6, 4, IF(I16&gt;=7.1, 3.9, IF(I16&gt;=6.6, 3.8, IF(I16&gt;=6.1, 3.7, IF(I16&gt;=5.5, 3.6, IF(I16&gt;=5, 3.5, " "))))))))))</f>
        <v>4.2</v>
      </c>
      <c r="K16" s="88">
        <v>9</v>
      </c>
      <c r="L16" s="161">
        <f t="shared" ref="L16:L22" si="3">IF(K16&gt;=9.6, 4.4, IF(K16&gt;=9.1, 4.3, IF(K16&gt;=8.6, 4.2, IF(K16&gt;=8.1, 4.1, IF(K16&gt;=7.6, 4, IF(K16&gt;=7.1, 3.9, IF(K16&gt;=6.6, 3.8, IF(K16&gt;=6.1, 3.7, IF(K16&gt;=5.5, 3.6, IF(K16&gt;=5, 3.5, " "))))))))))</f>
        <v>4.2</v>
      </c>
      <c r="M16" s="88">
        <v>9</v>
      </c>
      <c r="N16" s="161">
        <f t="shared" ref="N16:N22" si="4">IF(M16&gt;=9.6, 4.4, IF(M16&gt;=9.1, 4.3, IF(M16&gt;=8.6, 4.2, IF(M16&gt;=8.1, 4.1, IF(M16&gt;=7.6, 4, IF(M16&gt;=7.1, 3.9, IF(M16&gt;=6.6, 3.8, IF(M16&gt;=6.1, 3.7, IF(M16&gt;=5.5, 3.6, IF(M16&gt;=5, 3.5, " "))))))))))</f>
        <v>4.2</v>
      </c>
      <c r="O16" s="88">
        <v>7</v>
      </c>
      <c r="P16" s="161">
        <f t="shared" ref="P16:P22" si="5">IF(O16&gt;=9.6, 4.4, IF(O16&gt;=9.1, 4.3, IF(O16&gt;=8.6, 4.2, IF(O16&gt;=8.1, 4.1, IF(O16&gt;=7.6, 4, IF(O16&gt;=7.1, 3.9, IF(O16&gt;=6.6, 3.8, IF(O16&gt;=6.1, 3.7, IF(O16&gt;=5.5, 3.6, IF(O16&gt;=5, 3.5, " "))))))))))</f>
        <v>3.8</v>
      </c>
      <c r="Q16" s="88">
        <v>10</v>
      </c>
      <c r="R16" s="161">
        <f t="shared" ref="R16:R22" si="6">IF(Q16&gt;=9.6, 4.4, IF(Q16&gt;=9.1, 4.3, IF(Q16&gt;=8.6, 4.2, IF(Q16&gt;=8.1, 4.1, IF(Q16&gt;=7.6, 4, IF(Q16&gt;=7.1, 3.9, IF(Q16&gt;=6.6, 3.8, IF(Q16&gt;=6.1, 3.7, IF(Q16&gt;=5.5, 3.6, IF(Q16&gt;=5, 3.5, " "))))))))))</f>
        <v>4.4000000000000004</v>
      </c>
      <c r="S16" s="65">
        <f t="shared" si="0"/>
        <v>9</v>
      </c>
    </row>
    <row r="17" spans="1:23" ht="15.75" customHeight="1">
      <c r="A17" s="34">
        <v>4</v>
      </c>
      <c r="B17" s="34">
        <v>4</v>
      </c>
      <c r="C17" s="44" t="s">
        <v>623</v>
      </c>
      <c r="D17" s="34" t="s">
        <v>384</v>
      </c>
      <c r="E17" s="34" t="s">
        <v>260</v>
      </c>
      <c r="F17" s="64" t="s">
        <v>548</v>
      </c>
      <c r="G17" s="88">
        <v>10</v>
      </c>
      <c r="H17" s="161">
        <f t="shared" si="1"/>
        <v>4.4000000000000004</v>
      </c>
      <c r="I17" s="88">
        <v>9</v>
      </c>
      <c r="J17" s="161">
        <f t="shared" si="2"/>
        <v>4.2</v>
      </c>
      <c r="K17" s="88">
        <v>9</v>
      </c>
      <c r="L17" s="161">
        <f t="shared" si="3"/>
        <v>4.2</v>
      </c>
      <c r="M17" s="88">
        <v>9</v>
      </c>
      <c r="N17" s="161">
        <f t="shared" si="4"/>
        <v>4.2</v>
      </c>
      <c r="O17" s="88">
        <v>7</v>
      </c>
      <c r="P17" s="161">
        <f t="shared" si="5"/>
        <v>3.8</v>
      </c>
      <c r="Q17" s="88">
        <v>10</v>
      </c>
      <c r="R17" s="161">
        <f t="shared" si="6"/>
        <v>4.4000000000000004</v>
      </c>
      <c r="S17" s="65">
        <f t="shared" si="0"/>
        <v>9</v>
      </c>
    </row>
    <row r="18" spans="1:23" ht="15.75" customHeight="1">
      <c r="A18" s="34">
        <v>5</v>
      </c>
      <c r="B18" s="34">
        <v>5</v>
      </c>
      <c r="C18" s="44" t="s">
        <v>624</v>
      </c>
      <c r="D18" s="42" t="s">
        <v>385</v>
      </c>
      <c r="E18" s="26" t="s">
        <v>305</v>
      </c>
      <c r="F18" s="64" t="s">
        <v>548</v>
      </c>
      <c r="G18" s="88">
        <v>9</v>
      </c>
      <c r="H18" s="161">
        <f t="shared" si="1"/>
        <v>4.2</v>
      </c>
      <c r="I18" s="88">
        <v>8</v>
      </c>
      <c r="J18" s="161">
        <f t="shared" si="2"/>
        <v>4</v>
      </c>
      <c r="K18" s="88">
        <v>9</v>
      </c>
      <c r="L18" s="161">
        <f t="shared" si="3"/>
        <v>4.2</v>
      </c>
      <c r="M18" s="88">
        <v>7</v>
      </c>
      <c r="N18" s="161">
        <f t="shared" si="4"/>
        <v>3.8</v>
      </c>
      <c r="O18" s="88">
        <v>7</v>
      </c>
      <c r="P18" s="161">
        <f t="shared" si="5"/>
        <v>3.8</v>
      </c>
      <c r="Q18" s="88">
        <v>8</v>
      </c>
      <c r="R18" s="161">
        <f t="shared" si="6"/>
        <v>4</v>
      </c>
      <c r="S18" s="65">
        <f>G18*20%+I18*10%+K18*15%+M18*15%+O18*20%+Q18*20%</f>
        <v>8</v>
      </c>
    </row>
    <row r="19" spans="1:23" ht="15.75" customHeight="1">
      <c r="A19" s="34">
        <v>6</v>
      </c>
      <c r="B19" s="34">
        <v>6</v>
      </c>
      <c r="C19" s="44" t="s">
        <v>625</v>
      </c>
      <c r="D19" s="34" t="s">
        <v>259</v>
      </c>
      <c r="E19" s="34" t="s">
        <v>269</v>
      </c>
      <c r="F19" s="64" t="s">
        <v>552</v>
      </c>
      <c r="G19" s="88">
        <v>9</v>
      </c>
      <c r="H19" s="161">
        <f t="shared" si="1"/>
        <v>4.2</v>
      </c>
      <c r="I19" s="88">
        <v>8</v>
      </c>
      <c r="J19" s="161">
        <f t="shared" si="2"/>
        <v>4</v>
      </c>
      <c r="K19" s="88">
        <v>9</v>
      </c>
      <c r="L19" s="161">
        <f t="shared" si="3"/>
        <v>4.2</v>
      </c>
      <c r="M19" s="88">
        <v>7</v>
      </c>
      <c r="N19" s="161">
        <f t="shared" si="4"/>
        <v>3.8</v>
      </c>
      <c r="O19" s="88">
        <v>7</v>
      </c>
      <c r="P19" s="161">
        <f t="shared" si="5"/>
        <v>3.8</v>
      </c>
      <c r="Q19" s="88">
        <v>8</v>
      </c>
      <c r="R19" s="161">
        <f t="shared" si="6"/>
        <v>4</v>
      </c>
      <c r="S19" s="65">
        <f t="shared" ref="S19:S22" si="7">G19*20%+I19*10%+K19*15%+M19*15%+O19*20%+Q19*20%</f>
        <v>8</v>
      </c>
    </row>
    <row r="20" spans="1:23" ht="15.75" customHeight="1">
      <c r="A20" s="34">
        <v>7</v>
      </c>
      <c r="B20" s="34">
        <v>7</v>
      </c>
      <c r="C20" s="44" t="s">
        <v>626</v>
      </c>
      <c r="D20" s="34" t="s">
        <v>386</v>
      </c>
      <c r="E20" s="34" t="s">
        <v>387</v>
      </c>
      <c r="F20" s="64" t="s">
        <v>548</v>
      </c>
      <c r="G20" s="88">
        <v>9</v>
      </c>
      <c r="H20" s="161">
        <f t="shared" si="1"/>
        <v>4.2</v>
      </c>
      <c r="I20" s="88">
        <v>8</v>
      </c>
      <c r="J20" s="161">
        <f t="shared" si="2"/>
        <v>4</v>
      </c>
      <c r="K20" s="88">
        <v>9</v>
      </c>
      <c r="L20" s="161">
        <f t="shared" si="3"/>
        <v>4.2</v>
      </c>
      <c r="M20" s="88">
        <v>7</v>
      </c>
      <c r="N20" s="161">
        <f t="shared" si="4"/>
        <v>3.8</v>
      </c>
      <c r="O20" s="88">
        <v>7</v>
      </c>
      <c r="P20" s="161">
        <f t="shared" si="5"/>
        <v>3.8</v>
      </c>
      <c r="Q20" s="88">
        <v>8</v>
      </c>
      <c r="R20" s="161">
        <f t="shared" si="6"/>
        <v>4</v>
      </c>
      <c r="S20" s="65">
        <f t="shared" si="7"/>
        <v>8</v>
      </c>
    </row>
    <row r="21" spans="1:23" ht="15.75" customHeight="1">
      <c r="A21" s="34">
        <v>8</v>
      </c>
      <c r="B21" s="34">
        <v>8</v>
      </c>
      <c r="C21" s="44" t="s">
        <v>627</v>
      </c>
      <c r="D21" s="34" t="s">
        <v>388</v>
      </c>
      <c r="E21" s="34" t="s">
        <v>389</v>
      </c>
      <c r="F21" s="64" t="s">
        <v>551</v>
      </c>
      <c r="G21" s="88">
        <v>9</v>
      </c>
      <c r="H21" s="161">
        <f t="shared" si="1"/>
        <v>4.2</v>
      </c>
      <c r="I21" s="88">
        <v>8</v>
      </c>
      <c r="J21" s="161">
        <f t="shared" si="2"/>
        <v>4</v>
      </c>
      <c r="K21" s="88">
        <v>9</v>
      </c>
      <c r="L21" s="161">
        <f t="shared" si="3"/>
        <v>4.2</v>
      </c>
      <c r="M21" s="88">
        <v>7</v>
      </c>
      <c r="N21" s="161">
        <f t="shared" si="4"/>
        <v>3.8</v>
      </c>
      <c r="O21" s="88">
        <v>7</v>
      </c>
      <c r="P21" s="161">
        <f t="shared" si="5"/>
        <v>3.8</v>
      </c>
      <c r="Q21" s="88">
        <v>8</v>
      </c>
      <c r="R21" s="161">
        <f t="shared" si="6"/>
        <v>4</v>
      </c>
      <c r="S21" s="65">
        <f t="shared" si="7"/>
        <v>8</v>
      </c>
    </row>
    <row r="22" spans="1:23" ht="15.75" customHeight="1">
      <c r="A22" s="34">
        <v>9</v>
      </c>
      <c r="B22" s="34">
        <v>9</v>
      </c>
      <c r="C22" s="44" t="s">
        <v>628</v>
      </c>
      <c r="D22" s="34" t="s">
        <v>390</v>
      </c>
      <c r="E22" s="34" t="s">
        <v>354</v>
      </c>
      <c r="F22" s="64" t="s">
        <v>552</v>
      </c>
      <c r="G22" s="88">
        <v>9</v>
      </c>
      <c r="H22" s="161">
        <f t="shared" si="1"/>
        <v>4.2</v>
      </c>
      <c r="I22" s="88">
        <v>8</v>
      </c>
      <c r="J22" s="161">
        <f t="shared" si="2"/>
        <v>4</v>
      </c>
      <c r="K22" s="88">
        <v>9</v>
      </c>
      <c r="L22" s="161">
        <f t="shared" si="3"/>
        <v>4.2</v>
      </c>
      <c r="M22" s="88">
        <v>7</v>
      </c>
      <c r="N22" s="161">
        <f t="shared" si="4"/>
        <v>3.8</v>
      </c>
      <c r="O22" s="88">
        <v>7</v>
      </c>
      <c r="P22" s="161">
        <f t="shared" si="5"/>
        <v>3.8</v>
      </c>
      <c r="Q22" s="88">
        <v>8</v>
      </c>
      <c r="R22" s="161">
        <f t="shared" si="6"/>
        <v>4</v>
      </c>
      <c r="S22" s="65">
        <f t="shared" si="7"/>
        <v>8</v>
      </c>
    </row>
    <row r="24" spans="1:23" ht="15.75" customHeight="1">
      <c r="A24" s="56"/>
      <c r="B24" s="57"/>
      <c r="C24" s="199" t="s">
        <v>277</v>
      </c>
      <c r="D24" s="200"/>
      <c r="E24" s="200"/>
      <c r="F24" s="200"/>
      <c r="G24" s="200"/>
      <c r="H24" s="56"/>
      <c r="I24" s="120"/>
      <c r="J24" s="120"/>
      <c r="K24" s="120"/>
      <c r="L24" s="120"/>
      <c r="M24" s="120"/>
      <c r="N24" s="120"/>
      <c r="O24" s="121"/>
      <c r="P24" s="121"/>
      <c r="Q24" s="121"/>
      <c r="R24" s="121"/>
      <c r="S24" s="121"/>
      <c r="T24" s="1"/>
      <c r="U24" s="1"/>
      <c r="V24" s="1"/>
      <c r="W24" s="1"/>
    </row>
    <row r="25" spans="1:23" ht="15.75" customHeight="1">
      <c r="A25" s="199" t="s">
        <v>278</v>
      </c>
      <c r="B25" s="200"/>
      <c r="C25" s="200"/>
      <c r="D25" s="201" t="s">
        <v>755</v>
      </c>
      <c r="E25" s="201"/>
      <c r="F25" s="201"/>
      <c r="G25" s="98"/>
      <c r="H25" s="98"/>
      <c r="I25" s="206" t="s">
        <v>754</v>
      </c>
      <c r="J25" s="206"/>
      <c r="K25" s="206"/>
      <c r="L25" s="206"/>
      <c r="M25" s="206"/>
      <c r="N25" s="134"/>
      <c r="Q25" s="122"/>
      <c r="R25" s="122"/>
      <c r="S25" s="122"/>
    </row>
  </sheetData>
  <mergeCells count="24">
    <mergeCell ref="E11:E14"/>
    <mergeCell ref="F11:F14"/>
    <mergeCell ref="I8:M8"/>
    <mergeCell ref="I25:M25"/>
    <mergeCell ref="E1:M1"/>
    <mergeCell ref="F2:K2"/>
    <mergeCell ref="A1:C1"/>
    <mergeCell ref="A2:C2"/>
    <mergeCell ref="A6:F6"/>
    <mergeCell ref="A4:M4"/>
    <mergeCell ref="A25:C25"/>
    <mergeCell ref="D25:F25"/>
    <mergeCell ref="D7:E7"/>
    <mergeCell ref="A8:C8"/>
    <mergeCell ref="E8:G8"/>
    <mergeCell ref="C24:G24"/>
    <mergeCell ref="C11:C14"/>
    <mergeCell ref="A11:A14"/>
    <mergeCell ref="D11:D14"/>
    <mergeCell ref="U8:W8"/>
    <mergeCell ref="S8:T8"/>
    <mergeCell ref="T7:X7"/>
    <mergeCell ref="U6:V6"/>
    <mergeCell ref="O7:S7"/>
  </mergeCells>
  <pageMargins left="0" right="0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C30"/>
  <sheetViews>
    <sheetView topLeftCell="B11" zoomScale="126" workbookViewId="0">
      <selection activeCell="E23" sqref="E23"/>
    </sheetView>
  </sheetViews>
  <sheetFormatPr defaultColWidth="12.5546875" defaultRowHeight="15.75" customHeight="1"/>
  <cols>
    <col min="1" max="1" width="5.33203125" customWidth="1"/>
    <col min="2" max="2" width="6.5546875" customWidth="1"/>
    <col min="3" max="3" width="18.33203125" customWidth="1"/>
    <col min="4" max="4" width="16.44140625" customWidth="1"/>
    <col min="5" max="5" width="8.5546875" customWidth="1"/>
    <col min="6" max="6" width="7" customWidth="1"/>
    <col min="7" max="8" width="7.6640625" style="89" customWidth="1"/>
    <col min="9" max="10" width="10.5546875" style="89" customWidth="1"/>
    <col min="11" max="12" width="14.5546875" style="89" customWidth="1"/>
    <col min="13" max="14" width="8" style="89" customWidth="1"/>
    <col min="15" max="19" width="12.5546875" style="89"/>
  </cols>
  <sheetData>
    <row r="1" spans="1:29" ht="15.75" customHeight="1">
      <c r="A1" s="191" t="s">
        <v>238</v>
      </c>
      <c r="B1" s="185"/>
      <c r="C1" s="185"/>
      <c r="E1" s="191" t="s">
        <v>239</v>
      </c>
      <c r="F1" s="185"/>
      <c r="G1" s="185"/>
      <c r="H1" s="185"/>
      <c r="I1" s="185"/>
      <c r="J1" s="185"/>
      <c r="K1" s="185"/>
      <c r="L1" s="185"/>
      <c r="M1" s="185"/>
      <c r="N1"/>
    </row>
    <row r="2" spans="1:29" ht="15.75" customHeight="1">
      <c r="A2" s="192" t="s">
        <v>0</v>
      </c>
      <c r="B2" s="185"/>
      <c r="C2" s="185"/>
      <c r="F2" s="195" t="s">
        <v>240</v>
      </c>
      <c r="G2" s="185"/>
      <c r="H2" s="185"/>
      <c r="I2" s="185"/>
      <c r="J2" s="185"/>
      <c r="K2" s="185"/>
      <c r="L2"/>
      <c r="M2" s="90"/>
      <c r="N2" s="90"/>
    </row>
    <row r="3" spans="1:29" ht="15.75" customHeight="1">
      <c r="A3" s="3"/>
      <c r="B3" s="3"/>
      <c r="C3" s="3"/>
      <c r="D3" s="3"/>
      <c r="E3" s="3"/>
      <c r="F3" s="3"/>
      <c r="G3" s="91"/>
      <c r="H3" s="91"/>
      <c r="I3" s="91"/>
      <c r="J3" s="91"/>
      <c r="K3" s="91"/>
      <c r="L3" s="91"/>
      <c r="M3" s="91"/>
      <c r="N3" s="91"/>
    </row>
    <row r="4" spans="1:29" ht="15.75" customHeight="1">
      <c r="A4" s="192" t="s">
        <v>241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23"/>
      <c r="O4" s="92"/>
      <c r="P4" s="92"/>
      <c r="Q4" s="92"/>
      <c r="R4" s="92"/>
      <c r="S4" s="92"/>
      <c r="T4" s="4"/>
      <c r="U4" s="4"/>
      <c r="V4" s="4"/>
      <c r="W4" s="4"/>
      <c r="X4" s="4"/>
    </row>
    <row r="5" spans="1:29" ht="15.75" customHeight="1">
      <c r="A5" s="5"/>
      <c r="B5" s="5"/>
      <c r="C5" s="5"/>
      <c r="D5" s="5"/>
      <c r="E5" s="5"/>
      <c r="F5" s="5"/>
      <c r="G5" s="93"/>
      <c r="H5" s="93"/>
      <c r="I5" s="93"/>
      <c r="J5" s="93"/>
      <c r="K5" s="93"/>
      <c r="L5" s="93"/>
      <c r="M5" s="93"/>
      <c r="N5" s="93"/>
      <c r="O5" s="94"/>
      <c r="P5" s="94"/>
      <c r="Q5" s="94"/>
      <c r="R5" s="94"/>
      <c r="S5" s="94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ht="15.75" customHeight="1">
      <c r="A6" s="193" t="s">
        <v>242</v>
      </c>
      <c r="B6" s="185"/>
      <c r="C6" s="185"/>
      <c r="D6" s="185"/>
      <c r="E6" s="185"/>
      <c r="F6" s="185"/>
      <c r="G6" s="95"/>
      <c r="H6" s="95"/>
      <c r="I6" s="95" t="s">
        <v>243</v>
      </c>
      <c r="J6" s="95"/>
      <c r="K6" s="95"/>
      <c r="L6" s="95"/>
      <c r="M6" s="95"/>
      <c r="N6" s="95"/>
      <c r="O6" s="96"/>
      <c r="P6" s="96"/>
      <c r="Q6" s="96"/>
      <c r="R6" s="96"/>
      <c r="S6" s="96"/>
      <c r="U6" s="186"/>
      <c r="V6" s="185"/>
      <c r="W6" s="10"/>
      <c r="X6" s="11"/>
    </row>
    <row r="7" spans="1:29" ht="15.75" customHeight="1">
      <c r="A7" s="7" t="s">
        <v>244</v>
      </c>
      <c r="B7" s="7"/>
      <c r="C7" s="7"/>
      <c r="D7" s="203" t="s">
        <v>605</v>
      </c>
      <c r="E7" s="193"/>
      <c r="F7" s="12"/>
      <c r="G7" s="97"/>
      <c r="H7" s="97"/>
      <c r="I7" s="97" t="s">
        <v>246</v>
      </c>
      <c r="J7" s="97"/>
      <c r="K7" s="97"/>
      <c r="L7" s="97"/>
      <c r="M7" s="97"/>
      <c r="N7" s="97"/>
      <c r="O7" s="187"/>
      <c r="P7" s="187"/>
      <c r="Q7" s="185"/>
      <c r="R7" s="185"/>
      <c r="S7" s="185"/>
      <c r="T7" s="184"/>
      <c r="U7" s="185"/>
      <c r="V7" s="185"/>
      <c r="W7" s="185"/>
      <c r="X7" s="185"/>
    </row>
    <row r="8" spans="1:29" ht="15.75" customHeight="1">
      <c r="A8" s="174" t="s">
        <v>629</v>
      </c>
      <c r="B8" s="174"/>
      <c r="C8" s="174"/>
      <c r="D8" s="25" t="s">
        <v>528</v>
      </c>
      <c r="E8" s="194" t="s">
        <v>530</v>
      </c>
      <c r="F8" s="194"/>
      <c r="G8" s="194"/>
      <c r="H8" s="127"/>
      <c r="I8" s="204" t="s">
        <v>630</v>
      </c>
      <c r="J8" s="204"/>
      <c r="K8" s="205"/>
      <c r="L8" s="205"/>
      <c r="M8" s="205"/>
      <c r="N8" s="131"/>
      <c r="O8" s="105"/>
      <c r="P8" s="105"/>
      <c r="Q8" s="106"/>
      <c r="R8" s="106"/>
      <c r="S8" s="187"/>
      <c r="T8" s="185"/>
      <c r="U8" s="187"/>
      <c r="V8" s="185"/>
      <c r="W8" s="185"/>
      <c r="X8" s="13">
        <v>6</v>
      </c>
    </row>
    <row r="9" spans="1:29" ht="15.75" customHeight="1">
      <c r="A9" s="24"/>
      <c r="B9" s="24"/>
      <c r="C9" s="24"/>
      <c r="D9" s="25"/>
      <c r="E9" s="127"/>
      <c r="F9" s="127"/>
      <c r="G9" s="127"/>
      <c r="H9" s="127"/>
      <c r="I9" s="130"/>
      <c r="J9" s="130"/>
      <c r="K9" s="131"/>
      <c r="L9" s="131"/>
      <c r="M9" s="131"/>
      <c r="N9" s="131"/>
      <c r="O9" s="105"/>
      <c r="P9" s="105"/>
      <c r="Q9" s="106"/>
      <c r="R9" s="106"/>
      <c r="S9" s="8"/>
      <c r="U9" s="8"/>
      <c r="X9" s="13"/>
    </row>
    <row r="10" spans="1:29" ht="15.75" customHeight="1">
      <c r="A10" s="176" t="s">
        <v>6</v>
      </c>
      <c r="B10" s="177" t="s">
        <v>247</v>
      </c>
      <c r="C10" s="176" t="s">
        <v>248</v>
      </c>
      <c r="D10" s="176" t="s">
        <v>249</v>
      </c>
      <c r="E10" s="176" t="s">
        <v>8</v>
      </c>
      <c r="F10" s="176" t="s">
        <v>9</v>
      </c>
      <c r="G10" s="180" t="s">
        <v>761</v>
      </c>
      <c r="H10" s="181"/>
      <c r="I10" s="180" t="s">
        <v>762</v>
      </c>
      <c r="J10" s="181"/>
      <c r="K10" s="180" t="s">
        <v>763</v>
      </c>
      <c r="L10" s="181"/>
      <c r="M10" s="180" t="s">
        <v>764</v>
      </c>
      <c r="N10" s="181"/>
      <c r="O10" s="180" t="s">
        <v>765</v>
      </c>
      <c r="P10" s="181"/>
      <c r="Q10" s="180" t="s">
        <v>766</v>
      </c>
      <c r="R10" s="181"/>
      <c r="S10" s="154"/>
      <c r="U10" s="8"/>
      <c r="X10" s="13"/>
    </row>
    <row r="11" spans="1:29" ht="15.75" customHeight="1">
      <c r="A11" s="176"/>
      <c r="B11" s="178"/>
      <c r="C11" s="176"/>
      <c r="D11" s="176"/>
      <c r="E11" s="176"/>
      <c r="F11" s="176"/>
      <c r="G11" s="136" t="s">
        <v>768</v>
      </c>
      <c r="H11" s="136" t="s">
        <v>767</v>
      </c>
      <c r="I11" s="136" t="s">
        <v>768</v>
      </c>
      <c r="J11" s="137" t="s">
        <v>767</v>
      </c>
      <c r="K11" s="136" t="s">
        <v>768</v>
      </c>
      <c r="L11" s="136" t="s">
        <v>767</v>
      </c>
      <c r="M11" s="136" t="s">
        <v>768</v>
      </c>
      <c r="N11" s="136" t="s">
        <v>767</v>
      </c>
      <c r="O11" s="143" t="s">
        <v>768</v>
      </c>
      <c r="P11" s="136" t="s">
        <v>767</v>
      </c>
      <c r="Q11" s="136" t="s">
        <v>768</v>
      </c>
      <c r="R11" s="136" t="s">
        <v>767</v>
      </c>
      <c r="S11" s="136"/>
      <c r="U11" s="8"/>
      <c r="X11" s="13"/>
    </row>
    <row r="12" spans="1:29" ht="15.75" customHeight="1">
      <c r="A12" s="176"/>
      <c r="B12" s="178"/>
      <c r="C12" s="176"/>
      <c r="D12" s="176"/>
      <c r="E12" s="176"/>
      <c r="F12" s="176"/>
      <c r="G12" s="144">
        <v>0.2</v>
      </c>
      <c r="H12" s="135" t="s">
        <v>769</v>
      </c>
      <c r="I12" s="144">
        <v>0.1</v>
      </c>
      <c r="J12" s="147">
        <v>3.5</v>
      </c>
      <c r="K12" s="144">
        <v>0.15</v>
      </c>
      <c r="L12" s="147">
        <v>3.5</v>
      </c>
      <c r="M12" s="144">
        <v>0.15</v>
      </c>
      <c r="N12" s="147">
        <v>3.5</v>
      </c>
      <c r="O12" s="144">
        <v>0.2</v>
      </c>
      <c r="P12" s="147">
        <v>3.5</v>
      </c>
      <c r="Q12" s="144">
        <v>0.2</v>
      </c>
      <c r="R12" s="147">
        <v>3.5</v>
      </c>
      <c r="S12" s="136"/>
    </row>
    <row r="13" spans="1:29" ht="15.75" customHeight="1">
      <c r="A13" s="176"/>
      <c r="B13" s="179"/>
      <c r="C13" s="176"/>
      <c r="D13" s="176"/>
      <c r="E13" s="176"/>
      <c r="F13" s="176"/>
      <c r="G13" s="144" t="s">
        <v>770</v>
      </c>
      <c r="H13" s="135" t="s">
        <v>771</v>
      </c>
      <c r="I13" s="144" t="s">
        <v>770</v>
      </c>
      <c r="J13" s="135" t="s">
        <v>771</v>
      </c>
      <c r="K13" s="144" t="s">
        <v>770</v>
      </c>
      <c r="L13" s="135" t="s">
        <v>771</v>
      </c>
      <c r="M13" s="144" t="s">
        <v>770</v>
      </c>
      <c r="N13" s="135" t="s">
        <v>771</v>
      </c>
      <c r="O13" s="144" t="s">
        <v>770</v>
      </c>
      <c r="P13" s="135" t="s">
        <v>771</v>
      </c>
      <c r="Q13" s="144" t="s">
        <v>770</v>
      </c>
      <c r="R13" s="135" t="s">
        <v>771</v>
      </c>
      <c r="S13" s="62" t="s">
        <v>756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5.75" customHeight="1">
      <c r="A14" s="16">
        <v>1</v>
      </c>
      <c r="B14" s="16">
        <v>1</v>
      </c>
      <c r="C14" s="37" t="s">
        <v>633</v>
      </c>
      <c r="D14" s="19" t="s">
        <v>391</v>
      </c>
      <c r="E14" s="19" t="s">
        <v>392</v>
      </c>
      <c r="F14" s="35" t="s">
        <v>551</v>
      </c>
      <c r="G14" s="88">
        <v>9</v>
      </c>
      <c r="H14" s="159">
        <f>IF(G14&gt;=9.6, 4.4, IF(G14&gt;=9.1, 4.3, IF(G14&gt;=8.6, 4.2, IF(G14&gt;=8.1, 4.1, IF(G14&gt;=7.6, 4, IF(G14&gt;=7.1, 3.9, IF(G14&gt;=6.6, 3.8, IF(G14&gt;=6.1, 3.7, IF(G14&gt;=5.5, 3.6, IF(G14&gt;=5, 3.5, " "))))))))))</f>
        <v>4.2</v>
      </c>
      <c r="I14" s="88">
        <v>7.5</v>
      </c>
      <c r="J14" s="159">
        <f>IF(I14&gt;=9.6, 4.4, IF(I14&gt;=9.1, 4.3, IF(I14&gt;=8.6, 4.2, IF(I14&gt;=8.1, 4.1, IF(I14&gt;=7.6, 4, IF(I14&gt;=7.1, 3.9, IF(I14&gt;=6.6, 3.8, IF(I14&gt;=6.1, 3.7, IF(I14&gt;=5.5, 3.6, IF(I14&gt;=5, 3.5, " "))))))))))</f>
        <v>3.9</v>
      </c>
      <c r="K14" s="88">
        <v>8</v>
      </c>
      <c r="L14" s="159">
        <f>IF(K14&gt;=9.6, 4.4, IF(K14&gt;=9.1, 4.3, IF(K14&gt;=8.6, 4.2, IF(K14&gt;=8.1, 4.1, IF(K14&gt;=7.6, 4, IF(K14&gt;=7.1, 3.9, IF(K14&gt;=6.6, 3.8, IF(K14&gt;=6.1, 3.7, IF(K14&gt;=5.5, 3.6, IF(K14&gt;=5, 3.5, " "))))))))))</f>
        <v>4</v>
      </c>
      <c r="M14" s="88">
        <v>7.5</v>
      </c>
      <c r="N14" s="159">
        <f>IF(M14&gt;=9.6, 4.4, IF(M14&gt;=9.1, 4.3, IF(M14&gt;=8.6, 4.2, IF(M14&gt;=8.1, 4.1, IF(M14&gt;=7.6, 4, IF(M14&gt;=7.1, 3.9, IF(M14&gt;=6.6, 3.8, IF(M14&gt;=6.1, 3.7, IF(M14&gt;=5.5, 3.6, IF(M14&gt;=5, 3.5, " "))))))))))</f>
        <v>3.9</v>
      </c>
      <c r="O14" s="88">
        <v>8</v>
      </c>
      <c r="P14" s="159">
        <f>IF(O14&gt;=9.6, 4.4, IF(O14&gt;=9.1, 4.3, IF(O14&gt;=8.6, 4.2, IF(O14&gt;=8.1, 4.1, IF(O14&gt;=7.6, 4, IF(O14&gt;=7.1, 3.9, IF(O14&gt;=6.6, 3.8, IF(O14&gt;=6.1, 3.7, IF(O14&gt;=5.5, 3.6, IF(O14&gt;=5, 3.5, " "))))))))))</f>
        <v>4</v>
      </c>
      <c r="Q14" s="88">
        <v>7.5</v>
      </c>
      <c r="R14" s="159">
        <f>IF(Q14&gt;=9.6, 4.4, IF(Q14&gt;=9.1, 4.3, IF(Q14&gt;=8.6, 4.2, IF(Q14&gt;=8.1, 4.1, IF(Q14&gt;=7.6, 4, IF(Q14&gt;=7.1, 3.9, IF(Q14&gt;=6.6, 3.8, IF(Q14&gt;=6.1, 3.7, IF(Q14&gt;=5.5, 3.6, IF(Q14&gt;=5, 3.5, " "))))))))))</f>
        <v>3.9</v>
      </c>
      <c r="S14" s="88">
        <f>G14*20%+I14*10%+K14*15%+M14*15%+O14*20%+Q14*20%</f>
        <v>7.9749999999999996</v>
      </c>
    </row>
    <row r="15" spans="1:29" ht="15.75" customHeight="1">
      <c r="A15" s="16">
        <v>2</v>
      </c>
      <c r="B15" s="16">
        <v>2</v>
      </c>
      <c r="C15" s="37" t="s">
        <v>634</v>
      </c>
      <c r="D15" s="17" t="s">
        <v>296</v>
      </c>
      <c r="E15" s="17" t="s">
        <v>312</v>
      </c>
      <c r="F15" s="35" t="s">
        <v>547</v>
      </c>
      <c r="G15" s="88">
        <v>9</v>
      </c>
      <c r="H15" s="159">
        <f t="shared" ref="H15:H27" si="0">IF(G15&gt;=9.6, 4.4, IF(G15&gt;=9.1, 4.3, IF(G15&gt;=8.6, 4.2, IF(G15&gt;=8.1, 4.1, IF(G15&gt;=7.6, 4, IF(G15&gt;=7.1, 3.9, IF(G15&gt;=6.6, 3.8, IF(G15&gt;=6.1, 3.7, IF(G15&gt;=5.5, 3.6, IF(G15&gt;=5, 3.5, " "))))))))))</f>
        <v>4.2</v>
      </c>
      <c r="I15" s="88">
        <v>7.5</v>
      </c>
      <c r="J15" s="159">
        <f t="shared" ref="J15:J27" si="1">IF(I15&gt;=9.6, 4.4, IF(I15&gt;=9.1, 4.3, IF(I15&gt;=8.6, 4.2, IF(I15&gt;=8.1, 4.1, IF(I15&gt;=7.6, 4, IF(I15&gt;=7.1, 3.9, IF(I15&gt;=6.6, 3.8, IF(I15&gt;=6.1, 3.7, IF(I15&gt;=5.5, 3.6, IF(I15&gt;=5, 3.5, " "))))))))))</f>
        <v>3.9</v>
      </c>
      <c r="K15" s="88">
        <v>8</v>
      </c>
      <c r="L15" s="159">
        <f t="shared" ref="L15:L27" si="2">IF(K15&gt;=9.6, 4.4, IF(K15&gt;=9.1, 4.3, IF(K15&gt;=8.6, 4.2, IF(K15&gt;=8.1, 4.1, IF(K15&gt;=7.6, 4, IF(K15&gt;=7.1, 3.9, IF(K15&gt;=6.6, 3.8, IF(K15&gt;=6.1, 3.7, IF(K15&gt;=5.5, 3.6, IF(K15&gt;=5, 3.5, " "))))))))))</f>
        <v>4</v>
      </c>
      <c r="M15" s="88">
        <v>7.5</v>
      </c>
      <c r="N15" s="159">
        <f t="shared" ref="N15:N27" si="3">IF(M15&gt;=9.6, 4.4, IF(M15&gt;=9.1, 4.3, IF(M15&gt;=8.6, 4.2, IF(M15&gt;=8.1, 4.1, IF(M15&gt;=7.6, 4, IF(M15&gt;=7.1, 3.9, IF(M15&gt;=6.6, 3.8, IF(M15&gt;=6.1, 3.7, IF(M15&gt;=5.5, 3.6, IF(M15&gt;=5, 3.5, " "))))))))))</f>
        <v>3.9</v>
      </c>
      <c r="O15" s="88">
        <v>8</v>
      </c>
      <c r="P15" s="159">
        <f t="shared" ref="P15:P27" si="4">IF(O15&gt;=9.6, 4.4, IF(O15&gt;=9.1, 4.3, IF(O15&gt;=8.6, 4.2, IF(O15&gt;=8.1, 4.1, IF(O15&gt;=7.6, 4, IF(O15&gt;=7.1, 3.9, IF(O15&gt;=6.6, 3.8, IF(O15&gt;=6.1, 3.7, IF(O15&gt;=5.5, 3.6, IF(O15&gt;=5, 3.5, " "))))))))))</f>
        <v>4</v>
      </c>
      <c r="Q15" s="88">
        <v>7.5</v>
      </c>
      <c r="R15" s="159">
        <f t="shared" ref="R15:R27" si="5">IF(Q15&gt;=9.6, 4.4, IF(Q15&gt;=9.1, 4.3, IF(Q15&gt;=8.6, 4.2, IF(Q15&gt;=8.1, 4.1, IF(Q15&gt;=7.6, 4, IF(Q15&gt;=7.1, 3.9, IF(Q15&gt;=6.6, 3.8, IF(Q15&gt;=6.1, 3.7, IF(Q15&gt;=5.5, 3.6, IF(Q15&gt;=5, 3.5, " "))))))))))</f>
        <v>3.9</v>
      </c>
      <c r="S15" s="88">
        <f t="shared" ref="S15:S18" si="6">G15*20%+I15*10%+K15*15%+M15*15%+O15*20%+Q15*20%</f>
        <v>7.9749999999999996</v>
      </c>
    </row>
    <row r="16" spans="1:29" ht="15.75" customHeight="1">
      <c r="A16" s="16">
        <v>3</v>
      </c>
      <c r="B16" s="16">
        <v>3</v>
      </c>
      <c r="C16" s="37" t="s">
        <v>635</v>
      </c>
      <c r="D16" s="17" t="s">
        <v>393</v>
      </c>
      <c r="E16" s="17" t="s">
        <v>354</v>
      </c>
      <c r="F16" s="35" t="s">
        <v>547</v>
      </c>
      <c r="G16" s="88">
        <v>9</v>
      </c>
      <c r="H16" s="159">
        <f t="shared" si="0"/>
        <v>4.2</v>
      </c>
      <c r="I16" s="88">
        <v>7.5</v>
      </c>
      <c r="J16" s="159">
        <f t="shared" si="1"/>
        <v>3.9</v>
      </c>
      <c r="K16" s="88">
        <v>8</v>
      </c>
      <c r="L16" s="159">
        <f t="shared" si="2"/>
        <v>4</v>
      </c>
      <c r="M16" s="88">
        <v>7.5</v>
      </c>
      <c r="N16" s="159">
        <f t="shared" si="3"/>
        <v>3.9</v>
      </c>
      <c r="O16" s="88">
        <v>8</v>
      </c>
      <c r="P16" s="159">
        <f t="shared" si="4"/>
        <v>4</v>
      </c>
      <c r="Q16" s="88">
        <v>7.5</v>
      </c>
      <c r="R16" s="159">
        <f t="shared" si="5"/>
        <v>3.9</v>
      </c>
      <c r="S16" s="88">
        <f t="shared" si="6"/>
        <v>7.9749999999999996</v>
      </c>
    </row>
    <row r="17" spans="1:23" ht="15.75" customHeight="1">
      <c r="A17" s="16">
        <v>4</v>
      </c>
      <c r="B17" s="16">
        <v>4</v>
      </c>
      <c r="C17" s="37" t="s">
        <v>636</v>
      </c>
      <c r="D17" s="17" t="s">
        <v>394</v>
      </c>
      <c r="E17" s="17" t="s">
        <v>395</v>
      </c>
      <c r="F17" s="35" t="s">
        <v>547</v>
      </c>
      <c r="G17" s="88">
        <v>9</v>
      </c>
      <c r="H17" s="159">
        <f t="shared" si="0"/>
        <v>4.2</v>
      </c>
      <c r="I17" s="88">
        <v>7.5</v>
      </c>
      <c r="J17" s="159">
        <f t="shared" si="1"/>
        <v>3.9</v>
      </c>
      <c r="K17" s="88">
        <v>8</v>
      </c>
      <c r="L17" s="159">
        <f t="shared" si="2"/>
        <v>4</v>
      </c>
      <c r="M17" s="88">
        <v>7.5</v>
      </c>
      <c r="N17" s="159">
        <f t="shared" si="3"/>
        <v>3.9</v>
      </c>
      <c r="O17" s="88">
        <v>8</v>
      </c>
      <c r="P17" s="159">
        <f t="shared" si="4"/>
        <v>4</v>
      </c>
      <c r="Q17" s="88">
        <v>7.5</v>
      </c>
      <c r="R17" s="159">
        <f t="shared" si="5"/>
        <v>3.9</v>
      </c>
      <c r="S17" s="88">
        <f t="shared" si="6"/>
        <v>7.9749999999999996</v>
      </c>
    </row>
    <row r="18" spans="1:23" ht="15.75" customHeight="1">
      <c r="A18" s="16">
        <v>5</v>
      </c>
      <c r="B18" s="16">
        <v>5</v>
      </c>
      <c r="C18" s="37" t="s">
        <v>637</v>
      </c>
      <c r="D18" s="17" t="s">
        <v>396</v>
      </c>
      <c r="E18" s="17" t="s">
        <v>395</v>
      </c>
      <c r="F18" s="35" t="s">
        <v>548</v>
      </c>
      <c r="G18" s="88">
        <v>9</v>
      </c>
      <c r="H18" s="159">
        <f t="shared" si="0"/>
        <v>4.2</v>
      </c>
      <c r="I18" s="88">
        <v>7.5</v>
      </c>
      <c r="J18" s="159">
        <f t="shared" si="1"/>
        <v>3.9</v>
      </c>
      <c r="K18" s="88">
        <v>8</v>
      </c>
      <c r="L18" s="159">
        <f t="shared" si="2"/>
        <v>4</v>
      </c>
      <c r="M18" s="88">
        <v>7.5</v>
      </c>
      <c r="N18" s="159">
        <f t="shared" si="3"/>
        <v>3.9</v>
      </c>
      <c r="O18" s="88">
        <v>8</v>
      </c>
      <c r="P18" s="159">
        <f t="shared" si="4"/>
        <v>4</v>
      </c>
      <c r="Q18" s="88">
        <v>7.5</v>
      </c>
      <c r="R18" s="159">
        <f t="shared" si="5"/>
        <v>3.9</v>
      </c>
      <c r="S18" s="88">
        <f t="shared" si="6"/>
        <v>7.9749999999999996</v>
      </c>
    </row>
    <row r="19" spans="1:23" ht="15.75" customHeight="1">
      <c r="A19" s="16">
        <v>6</v>
      </c>
      <c r="B19" s="16">
        <v>6</v>
      </c>
      <c r="C19" s="37" t="s">
        <v>638</v>
      </c>
      <c r="D19" s="19" t="s">
        <v>397</v>
      </c>
      <c r="E19" s="19" t="s">
        <v>398</v>
      </c>
      <c r="F19" s="35" t="s">
        <v>551</v>
      </c>
      <c r="G19" s="88">
        <v>9.5</v>
      </c>
      <c r="H19" s="159">
        <f t="shared" si="0"/>
        <v>4.3</v>
      </c>
      <c r="I19" s="88">
        <v>8.5</v>
      </c>
      <c r="J19" s="159">
        <f t="shared" si="1"/>
        <v>4.0999999999999996</v>
      </c>
      <c r="K19" s="88">
        <v>8.5</v>
      </c>
      <c r="L19" s="159">
        <f t="shared" si="2"/>
        <v>4.0999999999999996</v>
      </c>
      <c r="M19" s="88">
        <v>8.5</v>
      </c>
      <c r="N19" s="159">
        <f t="shared" si="3"/>
        <v>4.0999999999999996</v>
      </c>
      <c r="O19" s="88">
        <v>7.5</v>
      </c>
      <c r="P19" s="159">
        <f t="shared" si="4"/>
        <v>3.9</v>
      </c>
      <c r="Q19" s="88">
        <v>8.5</v>
      </c>
      <c r="R19" s="159">
        <f t="shared" si="5"/>
        <v>4.0999999999999996</v>
      </c>
      <c r="S19" s="88">
        <f>G19*20%+I19*10%+K19*15%+M19*15%+O19*20%+Q19*20%</f>
        <v>8.5</v>
      </c>
    </row>
    <row r="20" spans="1:23" ht="15.75" customHeight="1">
      <c r="A20" s="16">
        <v>7</v>
      </c>
      <c r="B20" s="16">
        <v>7</v>
      </c>
      <c r="C20" s="49" t="s">
        <v>639</v>
      </c>
      <c r="D20" s="17" t="s">
        <v>399</v>
      </c>
      <c r="E20" s="17" t="s">
        <v>266</v>
      </c>
      <c r="F20" s="35" t="s">
        <v>548</v>
      </c>
      <c r="G20" s="88">
        <v>9.5</v>
      </c>
      <c r="H20" s="159">
        <f t="shared" si="0"/>
        <v>4.3</v>
      </c>
      <c r="I20" s="88">
        <v>8.5</v>
      </c>
      <c r="J20" s="159">
        <f t="shared" si="1"/>
        <v>4.0999999999999996</v>
      </c>
      <c r="K20" s="88">
        <v>8.5</v>
      </c>
      <c r="L20" s="159">
        <f t="shared" si="2"/>
        <v>4.0999999999999996</v>
      </c>
      <c r="M20" s="88">
        <v>8.5</v>
      </c>
      <c r="N20" s="159">
        <f t="shared" si="3"/>
        <v>4.0999999999999996</v>
      </c>
      <c r="O20" s="88">
        <v>7.5</v>
      </c>
      <c r="P20" s="159">
        <f t="shared" si="4"/>
        <v>3.9</v>
      </c>
      <c r="Q20" s="88">
        <v>8.5</v>
      </c>
      <c r="R20" s="159">
        <f t="shared" si="5"/>
        <v>4.0999999999999996</v>
      </c>
      <c r="S20" s="88">
        <f t="shared" ref="S20:S22" si="7">G20*20%+I20*10%+K20*15%+M20*15%+O20*20%+Q20*20%</f>
        <v>8.5</v>
      </c>
    </row>
    <row r="21" spans="1:23" ht="15.75" customHeight="1">
      <c r="A21" s="16">
        <v>8</v>
      </c>
      <c r="B21" s="16">
        <v>8</v>
      </c>
      <c r="C21" s="49" t="s">
        <v>640</v>
      </c>
      <c r="D21" s="17" t="s">
        <v>400</v>
      </c>
      <c r="E21" s="17" t="s">
        <v>401</v>
      </c>
      <c r="F21" s="35" t="s">
        <v>631</v>
      </c>
      <c r="G21" s="88">
        <v>9.5</v>
      </c>
      <c r="H21" s="159">
        <f t="shared" si="0"/>
        <v>4.3</v>
      </c>
      <c r="I21" s="88">
        <v>8.5</v>
      </c>
      <c r="J21" s="159">
        <f t="shared" si="1"/>
        <v>4.0999999999999996</v>
      </c>
      <c r="K21" s="88">
        <v>8.5</v>
      </c>
      <c r="L21" s="159">
        <f t="shared" si="2"/>
        <v>4.0999999999999996</v>
      </c>
      <c r="M21" s="88">
        <v>8.5</v>
      </c>
      <c r="N21" s="159">
        <f t="shared" si="3"/>
        <v>4.0999999999999996</v>
      </c>
      <c r="O21" s="88">
        <v>7.5</v>
      </c>
      <c r="P21" s="159">
        <f t="shared" si="4"/>
        <v>3.9</v>
      </c>
      <c r="Q21" s="88">
        <v>8.5</v>
      </c>
      <c r="R21" s="159">
        <f t="shared" si="5"/>
        <v>4.0999999999999996</v>
      </c>
      <c r="S21" s="88">
        <f t="shared" si="7"/>
        <v>8.5</v>
      </c>
    </row>
    <row r="22" spans="1:23" ht="15.75" customHeight="1">
      <c r="A22" s="16">
        <v>9</v>
      </c>
      <c r="B22" s="16">
        <v>9</v>
      </c>
      <c r="C22" s="49" t="s">
        <v>641</v>
      </c>
      <c r="D22" s="17" t="s">
        <v>402</v>
      </c>
      <c r="E22" s="17" t="s">
        <v>365</v>
      </c>
      <c r="F22" s="35" t="s">
        <v>632</v>
      </c>
      <c r="G22" s="88">
        <v>9.5</v>
      </c>
      <c r="H22" s="159">
        <f t="shared" si="0"/>
        <v>4.3</v>
      </c>
      <c r="I22" s="88">
        <v>8.5</v>
      </c>
      <c r="J22" s="159">
        <f t="shared" si="1"/>
        <v>4.0999999999999996</v>
      </c>
      <c r="K22" s="88">
        <v>8.5</v>
      </c>
      <c r="L22" s="159">
        <f t="shared" si="2"/>
        <v>4.0999999999999996</v>
      </c>
      <c r="M22" s="88">
        <v>8.5</v>
      </c>
      <c r="N22" s="159">
        <f t="shared" si="3"/>
        <v>4.0999999999999996</v>
      </c>
      <c r="O22" s="88">
        <v>7.5</v>
      </c>
      <c r="P22" s="159">
        <f t="shared" si="4"/>
        <v>3.9</v>
      </c>
      <c r="Q22" s="88">
        <v>8.5</v>
      </c>
      <c r="R22" s="159">
        <f t="shared" si="5"/>
        <v>4.0999999999999996</v>
      </c>
      <c r="S22" s="88">
        <f t="shared" si="7"/>
        <v>8.5</v>
      </c>
    </row>
    <row r="23" spans="1:23" ht="15.75" customHeight="1">
      <c r="A23" s="16">
        <v>10</v>
      </c>
      <c r="B23" s="16">
        <v>10</v>
      </c>
      <c r="C23" s="37" t="s">
        <v>642</v>
      </c>
      <c r="D23" s="19" t="s">
        <v>296</v>
      </c>
      <c r="E23" s="19" t="s">
        <v>403</v>
      </c>
      <c r="F23" s="35" t="s">
        <v>551</v>
      </c>
      <c r="G23" s="88">
        <v>10</v>
      </c>
      <c r="H23" s="159">
        <f t="shared" si="0"/>
        <v>4.4000000000000004</v>
      </c>
      <c r="I23" s="88">
        <v>9</v>
      </c>
      <c r="J23" s="159">
        <f t="shared" si="1"/>
        <v>4.2</v>
      </c>
      <c r="K23" s="88">
        <v>9</v>
      </c>
      <c r="L23" s="159">
        <f t="shared" si="2"/>
        <v>4.2</v>
      </c>
      <c r="M23" s="88">
        <v>9</v>
      </c>
      <c r="N23" s="159">
        <f t="shared" si="3"/>
        <v>4.2</v>
      </c>
      <c r="O23" s="88">
        <v>8</v>
      </c>
      <c r="P23" s="159">
        <f t="shared" si="4"/>
        <v>4</v>
      </c>
      <c r="Q23" s="88">
        <v>9</v>
      </c>
      <c r="R23" s="159">
        <f t="shared" si="5"/>
        <v>4.2</v>
      </c>
      <c r="S23" s="88">
        <f>G23*20%+I23*10%+K23*15%+M23*15%+O23*20%+Q23*20%</f>
        <v>9</v>
      </c>
    </row>
    <row r="24" spans="1:23" ht="15.75" customHeight="1">
      <c r="A24" s="16">
        <v>11</v>
      </c>
      <c r="B24" s="16">
        <v>11</v>
      </c>
      <c r="C24" s="37" t="s">
        <v>643</v>
      </c>
      <c r="D24" s="17" t="s">
        <v>404</v>
      </c>
      <c r="E24" s="17" t="s">
        <v>260</v>
      </c>
      <c r="F24" s="35" t="s">
        <v>551</v>
      </c>
      <c r="G24" s="88">
        <v>10</v>
      </c>
      <c r="H24" s="159">
        <f t="shared" si="0"/>
        <v>4.4000000000000004</v>
      </c>
      <c r="I24" s="88">
        <v>9</v>
      </c>
      <c r="J24" s="159">
        <f t="shared" si="1"/>
        <v>4.2</v>
      </c>
      <c r="K24" s="88">
        <v>9</v>
      </c>
      <c r="L24" s="159">
        <f t="shared" si="2"/>
        <v>4.2</v>
      </c>
      <c r="M24" s="88">
        <v>9</v>
      </c>
      <c r="N24" s="159">
        <f t="shared" si="3"/>
        <v>4.2</v>
      </c>
      <c r="O24" s="88">
        <v>8</v>
      </c>
      <c r="P24" s="159">
        <f t="shared" si="4"/>
        <v>4</v>
      </c>
      <c r="Q24" s="88">
        <v>9</v>
      </c>
      <c r="R24" s="159">
        <f t="shared" si="5"/>
        <v>4.2</v>
      </c>
      <c r="S24" s="88">
        <f t="shared" ref="S24:S27" si="8">G24*20%+I24*10%+K24*15%+M24*15%+O24*20%+Q24*20%</f>
        <v>9</v>
      </c>
    </row>
    <row r="25" spans="1:23" ht="15.75" customHeight="1">
      <c r="A25" s="16">
        <v>12</v>
      </c>
      <c r="B25" s="16">
        <v>12</v>
      </c>
      <c r="C25" s="37" t="s">
        <v>644</v>
      </c>
      <c r="D25" s="17" t="s">
        <v>405</v>
      </c>
      <c r="E25" s="17" t="s">
        <v>401</v>
      </c>
      <c r="F25" s="35" t="s">
        <v>551</v>
      </c>
      <c r="G25" s="88">
        <v>10</v>
      </c>
      <c r="H25" s="159">
        <f t="shared" si="0"/>
        <v>4.4000000000000004</v>
      </c>
      <c r="I25" s="88">
        <v>9</v>
      </c>
      <c r="J25" s="159">
        <f t="shared" si="1"/>
        <v>4.2</v>
      </c>
      <c r="K25" s="88">
        <v>9</v>
      </c>
      <c r="L25" s="159">
        <f t="shared" si="2"/>
        <v>4.2</v>
      </c>
      <c r="M25" s="88">
        <v>9</v>
      </c>
      <c r="N25" s="159">
        <f t="shared" si="3"/>
        <v>4.2</v>
      </c>
      <c r="O25" s="88">
        <v>8</v>
      </c>
      <c r="P25" s="159">
        <f t="shared" si="4"/>
        <v>4</v>
      </c>
      <c r="Q25" s="88">
        <v>9</v>
      </c>
      <c r="R25" s="159">
        <f t="shared" si="5"/>
        <v>4.2</v>
      </c>
      <c r="S25" s="88">
        <f t="shared" si="8"/>
        <v>9</v>
      </c>
    </row>
    <row r="26" spans="1:23" ht="15.75" customHeight="1">
      <c r="A26" s="16">
        <v>13</v>
      </c>
      <c r="B26" s="16">
        <v>13</v>
      </c>
      <c r="C26" s="37" t="s">
        <v>645</v>
      </c>
      <c r="D26" s="17" t="s">
        <v>375</v>
      </c>
      <c r="E26" s="17" t="s">
        <v>302</v>
      </c>
      <c r="F26" s="35" t="s">
        <v>547</v>
      </c>
      <c r="G26" s="88">
        <v>10</v>
      </c>
      <c r="H26" s="159">
        <f t="shared" si="0"/>
        <v>4.4000000000000004</v>
      </c>
      <c r="I26" s="88">
        <v>9</v>
      </c>
      <c r="J26" s="159">
        <f t="shared" si="1"/>
        <v>4.2</v>
      </c>
      <c r="K26" s="88">
        <v>9</v>
      </c>
      <c r="L26" s="159">
        <f t="shared" si="2"/>
        <v>4.2</v>
      </c>
      <c r="M26" s="88">
        <v>9</v>
      </c>
      <c r="N26" s="159">
        <f t="shared" si="3"/>
        <v>4.2</v>
      </c>
      <c r="O26" s="88">
        <v>8</v>
      </c>
      <c r="P26" s="159">
        <f t="shared" si="4"/>
        <v>4</v>
      </c>
      <c r="Q26" s="88">
        <v>9</v>
      </c>
      <c r="R26" s="159">
        <f t="shared" si="5"/>
        <v>4.2</v>
      </c>
      <c r="S26" s="88">
        <f t="shared" si="8"/>
        <v>9</v>
      </c>
    </row>
    <row r="27" spans="1:23" ht="15.6">
      <c r="A27" s="16">
        <v>14</v>
      </c>
      <c r="B27" s="16">
        <v>14</v>
      </c>
      <c r="C27" s="37" t="s">
        <v>646</v>
      </c>
      <c r="D27" s="17" t="s">
        <v>406</v>
      </c>
      <c r="E27" s="17" t="s">
        <v>343</v>
      </c>
      <c r="F27" s="35" t="s">
        <v>547</v>
      </c>
      <c r="G27" s="88">
        <v>10</v>
      </c>
      <c r="H27" s="159">
        <f t="shared" si="0"/>
        <v>4.4000000000000004</v>
      </c>
      <c r="I27" s="88">
        <v>9</v>
      </c>
      <c r="J27" s="159">
        <f t="shared" si="1"/>
        <v>4.2</v>
      </c>
      <c r="K27" s="88">
        <v>9</v>
      </c>
      <c r="L27" s="159">
        <f t="shared" si="2"/>
        <v>4.2</v>
      </c>
      <c r="M27" s="88">
        <v>9</v>
      </c>
      <c r="N27" s="159">
        <f t="shared" si="3"/>
        <v>4.2</v>
      </c>
      <c r="O27" s="88">
        <v>8</v>
      </c>
      <c r="P27" s="159">
        <f t="shared" si="4"/>
        <v>4</v>
      </c>
      <c r="Q27" s="88">
        <v>9</v>
      </c>
      <c r="R27" s="159">
        <f t="shared" si="5"/>
        <v>4.2</v>
      </c>
      <c r="S27" s="88">
        <f t="shared" si="8"/>
        <v>9</v>
      </c>
    </row>
    <row r="29" spans="1:23" ht="15.6">
      <c r="A29" s="56"/>
      <c r="B29" s="57"/>
      <c r="C29" s="199" t="s">
        <v>277</v>
      </c>
      <c r="D29" s="200"/>
      <c r="E29" s="200"/>
      <c r="F29" s="200"/>
      <c r="G29" s="200"/>
      <c r="H29" s="56"/>
      <c r="I29" s="98"/>
      <c r="J29" s="98"/>
      <c r="K29" s="98"/>
      <c r="L29" s="98"/>
      <c r="M29" s="98"/>
      <c r="N29" s="98"/>
      <c r="O29" s="107"/>
      <c r="P29" s="107"/>
      <c r="Q29" s="107"/>
      <c r="R29" s="107"/>
      <c r="S29" s="107"/>
      <c r="T29" s="1"/>
      <c r="U29" s="1"/>
      <c r="V29" s="1"/>
      <c r="W29" s="1"/>
    </row>
    <row r="30" spans="1:23" ht="15.6">
      <c r="A30" s="199" t="s">
        <v>278</v>
      </c>
      <c r="B30" s="200"/>
      <c r="C30" s="200"/>
      <c r="D30" s="201" t="s">
        <v>755</v>
      </c>
      <c r="E30" s="201"/>
      <c r="F30" s="201"/>
      <c r="G30" s="98"/>
      <c r="H30" s="98"/>
      <c r="I30" s="202" t="s">
        <v>754</v>
      </c>
      <c r="J30" s="202"/>
      <c r="K30" s="202"/>
      <c r="L30" s="202"/>
      <c r="M30" s="202"/>
      <c r="N30" s="129"/>
      <c r="Q30" s="108"/>
      <c r="R30" s="108"/>
      <c r="S30" s="108"/>
    </row>
  </sheetData>
  <mergeCells count="31">
    <mergeCell ref="K10:L10"/>
    <mergeCell ref="M10:N10"/>
    <mergeCell ref="O10:P10"/>
    <mergeCell ref="Q10:R10"/>
    <mergeCell ref="E1:M1"/>
    <mergeCell ref="F2:K2"/>
    <mergeCell ref="A1:C1"/>
    <mergeCell ref="A2:C2"/>
    <mergeCell ref="A6:F6"/>
    <mergeCell ref="A4:M4"/>
    <mergeCell ref="U8:W8"/>
    <mergeCell ref="S8:T8"/>
    <mergeCell ref="T7:X7"/>
    <mergeCell ref="U6:V6"/>
    <mergeCell ref="O7:S7"/>
    <mergeCell ref="C29:G29"/>
    <mergeCell ref="I8:M8"/>
    <mergeCell ref="A30:C30"/>
    <mergeCell ref="D7:E7"/>
    <mergeCell ref="A8:C8"/>
    <mergeCell ref="E8:G8"/>
    <mergeCell ref="D30:F30"/>
    <mergeCell ref="I30:M30"/>
    <mergeCell ref="A10:A13"/>
    <mergeCell ref="B10:B13"/>
    <mergeCell ref="C10:C13"/>
    <mergeCell ref="D10:D13"/>
    <mergeCell ref="E10:E13"/>
    <mergeCell ref="F10:F13"/>
    <mergeCell ref="G10:H10"/>
    <mergeCell ref="I10:J10"/>
  </mergeCells>
  <pageMargins left="0" right="0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DS ĐKH Đồ án</vt:lpstr>
      <vt:lpstr>BTT ca 1</vt:lpstr>
      <vt:lpstr>BTT ca 2</vt:lpstr>
      <vt:lpstr>HDVC</vt:lpstr>
      <vt:lpstr>PTNN ca 1</vt:lpstr>
      <vt:lpstr>PTNN ca 2</vt:lpstr>
      <vt:lpstr>MTXQ ca 1</vt:lpstr>
      <vt:lpstr>MTXQ ca 2</vt:lpstr>
      <vt:lpstr>GDTC ca 1</vt:lpstr>
      <vt:lpstr>GDTC ca 2</vt:lpstr>
      <vt:lpstr>VSPB ca 1</vt:lpstr>
      <vt:lpstr>VSPB ca 2</vt:lpstr>
      <vt:lpstr>KNXH ca 1</vt:lpstr>
      <vt:lpstr>KNXH ca 2</vt:lpstr>
      <vt:lpstr>TPVH ca 1</vt:lpstr>
      <vt:lpstr>TPVH ca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Trần Thị Thúy Nga</cp:lastModifiedBy>
  <cp:lastPrinted>2025-05-14T10:29:15Z</cp:lastPrinted>
  <dcterms:created xsi:type="dcterms:W3CDTF">2025-05-12T08:04:35Z</dcterms:created>
  <dcterms:modified xsi:type="dcterms:W3CDTF">2025-05-20T00:27:31Z</dcterms:modified>
</cp:coreProperties>
</file>