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mc:AlternateContent xmlns:mc="http://schemas.openxmlformats.org/markup-compatibility/2006">
    <mc:Choice Requires="x15">
      <x15ac:absPath xmlns:x15ac="http://schemas.microsoft.com/office/spreadsheetml/2010/11/ac" url="D:\Đánh giá cơ sở Giáo dục\26.8.2024\"/>
    </mc:Choice>
  </mc:AlternateContent>
  <xr:revisionPtr revIDLastSave="0" documentId="8_{7636FB24-2640-4869-9105-5C80FA05B4E1}" xr6:coauthVersionLast="47" xr6:coauthVersionMax="47" xr10:uidLastSave="{00000000-0000-0000-0000-000000000000}"/>
  <bookViews>
    <workbookView xWindow="28680" yWindow="-120" windowWidth="24240" windowHeight="13140" firstSheet="1" activeTab="1" xr2:uid="{BF4797EA-0CCF-4277-9D56-3BD80BCF4353}"/>
  </bookViews>
  <sheets>
    <sheet name="PL1" sheetId="1" r:id="rId1"/>
    <sheet name="PL2" sheetId="2" r:id="rId2"/>
    <sheet name="PL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7" i="2" l="1"/>
  <c r="D317" i="2" s="1"/>
  <c r="D316" i="2"/>
  <c r="D315" i="2"/>
  <c r="D314" i="2"/>
  <c r="D313" i="2"/>
  <c r="D312" i="2"/>
  <c r="D310" i="2"/>
  <c r="C310" i="2"/>
  <c r="D309" i="2"/>
  <c r="D308" i="2"/>
  <c r="D307" i="2"/>
  <c r="D306" i="2"/>
  <c r="D305" i="2"/>
  <c r="C303" i="2"/>
  <c r="D303" i="2" s="1"/>
  <c r="D302" i="2"/>
  <c r="D301" i="2"/>
  <c r="D300" i="2"/>
  <c r="D299" i="2"/>
  <c r="D298" i="2"/>
  <c r="C296" i="2"/>
  <c r="D296" i="2" s="1"/>
  <c r="D295" i="2"/>
  <c r="D294" i="2"/>
  <c r="D293" i="2"/>
  <c r="D292" i="2"/>
  <c r="D291" i="2"/>
  <c r="C288" i="2"/>
  <c r="D288" i="2" s="1"/>
  <c r="D287" i="2"/>
  <c r="D286" i="2"/>
  <c r="D285" i="2"/>
  <c r="D284" i="2"/>
  <c r="D283" i="2"/>
  <c r="D281" i="2"/>
  <c r="C281" i="2"/>
  <c r="D280" i="2"/>
  <c r="D279" i="2"/>
  <c r="D278" i="2"/>
  <c r="D277" i="2"/>
  <c r="D276" i="2"/>
  <c r="C274" i="2"/>
  <c r="D274" i="2" s="1"/>
  <c r="D273" i="2"/>
  <c r="D272" i="2"/>
  <c r="D271" i="2"/>
  <c r="D270" i="2"/>
  <c r="D269" i="2"/>
  <c r="C267" i="2"/>
  <c r="D267" i="2" s="1"/>
  <c r="D266" i="2"/>
  <c r="D265" i="2"/>
  <c r="D264" i="2"/>
  <c r="D263" i="2"/>
  <c r="D262" i="2"/>
  <c r="C260" i="2"/>
  <c r="D260" i="2" s="1"/>
  <c r="D259" i="2"/>
  <c r="D258" i="2"/>
  <c r="D257" i="2"/>
  <c r="D256" i="2"/>
  <c r="D255" i="2"/>
  <c r="D253" i="2"/>
  <c r="C253" i="2"/>
  <c r="D252" i="2"/>
  <c r="D251" i="2"/>
  <c r="D250" i="2"/>
  <c r="D249" i="2"/>
  <c r="D248" i="2"/>
  <c r="C246" i="2"/>
  <c r="D246" i="2" s="1"/>
  <c r="D245" i="2"/>
  <c r="D244" i="2"/>
  <c r="D243" i="2"/>
  <c r="D242" i="2"/>
  <c r="D241" i="2"/>
  <c r="D239" i="2"/>
  <c r="C239" i="2"/>
  <c r="D238" i="2"/>
  <c r="D237" i="2"/>
  <c r="D236" i="2"/>
  <c r="D235" i="2"/>
  <c r="D234" i="2"/>
  <c r="C232" i="2"/>
  <c r="D232" i="2" s="1"/>
  <c r="D231" i="2"/>
  <c r="D230" i="2"/>
  <c r="D229" i="2"/>
  <c r="D228" i="2"/>
  <c r="D227" i="2"/>
  <c r="D225" i="2"/>
  <c r="C225" i="2"/>
  <c r="D224" i="2"/>
  <c r="D223" i="2"/>
  <c r="D222" i="2"/>
  <c r="D221" i="2"/>
  <c r="D220" i="2"/>
  <c r="C218" i="2"/>
  <c r="D218" i="2" s="1"/>
  <c r="D217" i="2"/>
  <c r="D216" i="2"/>
  <c r="D215" i="2"/>
  <c r="D214" i="2"/>
  <c r="D213" i="2"/>
  <c r="D211" i="2"/>
  <c r="C211" i="2"/>
  <c r="D210" i="2"/>
  <c r="D209" i="2"/>
  <c r="D208" i="2"/>
  <c r="D207" i="2"/>
  <c r="D206" i="2"/>
  <c r="C204" i="2"/>
  <c r="D204" i="2" s="1"/>
  <c r="D203" i="2"/>
  <c r="D202" i="2"/>
  <c r="D201" i="2"/>
  <c r="D200" i="2"/>
  <c r="D199" i="2"/>
  <c r="D197" i="2"/>
  <c r="C197" i="2"/>
  <c r="D196" i="2"/>
  <c r="D195" i="2"/>
  <c r="D194" i="2"/>
  <c r="D193" i="2"/>
  <c r="D192" i="2"/>
  <c r="C190" i="2"/>
  <c r="D190" i="2" s="1"/>
  <c r="D189" i="2"/>
  <c r="D188" i="2"/>
  <c r="D187" i="2"/>
  <c r="D186" i="2"/>
  <c r="D185" i="2"/>
  <c r="D183" i="2"/>
  <c r="C183" i="2"/>
  <c r="D182" i="2"/>
  <c r="D181" i="2"/>
  <c r="D180" i="2"/>
  <c r="D179" i="2"/>
  <c r="D178" i="2"/>
  <c r="C176" i="2"/>
  <c r="D176" i="2" s="1"/>
  <c r="D175" i="2"/>
  <c r="D174" i="2"/>
  <c r="D173" i="2"/>
  <c r="D172" i="2"/>
  <c r="D171" i="2"/>
  <c r="D169" i="2"/>
  <c r="C169" i="2"/>
  <c r="D168" i="2"/>
  <c r="D167" i="2"/>
  <c r="D166" i="2"/>
  <c r="D165" i="2"/>
  <c r="D164" i="2"/>
  <c r="C162" i="2"/>
  <c r="D162" i="2" s="1"/>
  <c r="D161" i="2"/>
  <c r="D160" i="2"/>
  <c r="D159" i="2"/>
  <c r="D158" i="2"/>
  <c r="D157" i="2"/>
  <c r="D153" i="2"/>
  <c r="C153" i="2"/>
  <c r="D152" i="2"/>
  <c r="D151" i="2"/>
  <c r="D150" i="2"/>
  <c r="D149" i="2"/>
  <c r="D148" i="2"/>
  <c r="C146" i="2"/>
  <c r="D146" i="2" s="1"/>
  <c r="D145" i="2"/>
  <c r="D144" i="2"/>
  <c r="D143" i="2"/>
  <c r="D142" i="2"/>
  <c r="D141" i="2"/>
  <c r="D139" i="2"/>
  <c r="C139" i="2"/>
  <c r="D138" i="2"/>
  <c r="D137" i="2"/>
  <c r="D136" i="2"/>
  <c r="D135" i="2"/>
  <c r="D134" i="2"/>
  <c r="C132" i="2"/>
  <c r="D132" i="2" s="1"/>
  <c r="D131" i="2"/>
  <c r="D130" i="2"/>
  <c r="D129" i="2"/>
  <c r="D128" i="2"/>
  <c r="D127" i="2"/>
  <c r="D125" i="2"/>
  <c r="C125" i="2"/>
  <c r="D124" i="2"/>
  <c r="D123" i="2"/>
  <c r="D122" i="2"/>
  <c r="D121" i="2"/>
  <c r="D120" i="2"/>
  <c r="C118" i="2"/>
  <c r="D118" i="2" s="1"/>
  <c r="D117" i="2"/>
  <c r="D116" i="2"/>
  <c r="D115" i="2"/>
  <c r="D114" i="2"/>
  <c r="D113" i="2"/>
  <c r="D110" i="2"/>
  <c r="C110" i="2"/>
  <c r="D109" i="2"/>
  <c r="D108" i="2"/>
  <c r="D107" i="2"/>
  <c r="D106" i="2"/>
  <c r="D105" i="2"/>
  <c r="C103" i="2"/>
  <c r="D103" i="2" s="1"/>
  <c r="D102" i="2"/>
  <c r="D101" i="2"/>
  <c r="D100" i="2"/>
  <c r="D99" i="2"/>
  <c r="D98" i="2"/>
  <c r="C96" i="2"/>
  <c r="D96" i="2" s="1"/>
  <c r="D95" i="2"/>
  <c r="D94" i="2"/>
  <c r="D93" i="2"/>
  <c r="D92" i="2"/>
  <c r="D91" i="2"/>
  <c r="C89" i="2"/>
  <c r="D89" i="2" s="1"/>
  <c r="D88" i="2"/>
  <c r="D87" i="2"/>
  <c r="D86" i="2"/>
  <c r="D85" i="2"/>
  <c r="D84" i="2"/>
  <c r="D81" i="2"/>
  <c r="C81" i="2"/>
  <c r="D80" i="2"/>
  <c r="D79" i="2"/>
  <c r="D78" i="2"/>
  <c r="D77" i="2"/>
  <c r="D76" i="2"/>
  <c r="C74" i="2"/>
  <c r="D74" i="2" s="1"/>
  <c r="D73" i="2"/>
  <c r="D72" i="2"/>
  <c r="D71" i="2"/>
  <c r="D70" i="2"/>
  <c r="D69" i="2"/>
  <c r="C66" i="2"/>
  <c r="D66" i="2" s="1"/>
  <c r="D65" i="2"/>
  <c r="D64" i="2"/>
  <c r="D63" i="2"/>
  <c r="D62" i="2"/>
  <c r="D61" i="2"/>
  <c r="C59" i="2"/>
  <c r="D59" i="2" s="1"/>
  <c r="D58" i="2"/>
  <c r="D57" i="2"/>
  <c r="D56" i="2"/>
  <c r="D55" i="2"/>
  <c r="D54" i="2"/>
  <c r="D52" i="2"/>
  <c r="C52" i="2"/>
  <c r="D51" i="2"/>
  <c r="D50" i="2"/>
  <c r="D49" i="2"/>
  <c r="D48" i="2"/>
  <c r="D47" i="2"/>
  <c r="C45" i="2"/>
  <c r="D45" i="2" s="1"/>
  <c r="D44" i="2"/>
  <c r="D43" i="2"/>
  <c r="D42" i="2"/>
  <c r="D41" i="2"/>
  <c r="D40" i="2"/>
  <c r="D38" i="2"/>
  <c r="C38" i="2"/>
  <c r="D37" i="2"/>
  <c r="D36" i="2"/>
  <c r="D35" i="2"/>
  <c r="D34" i="2"/>
  <c r="D33" i="2"/>
  <c r="C31" i="2"/>
  <c r="D31" i="2" s="1"/>
  <c r="D30" i="2"/>
  <c r="D29" i="2"/>
  <c r="D28" i="2"/>
  <c r="D27" i="2"/>
  <c r="D26" i="2"/>
  <c r="D24" i="2"/>
  <c r="D23" i="2"/>
  <c r="D22" i="2"/>
  <c r="D21" i="2"/>
  <c r="D20" i="2"/>
  <c r="D19" i="2"/>
  <c r="D17" i="2"/>
  <c r="C17" i="2"/>
  <c r="D16" i="2"/>
  <c r="D15" i="2"/>
  <c r="D14" i="2"/>
  <c r="D13" i="2"/>
  <c r="D12" i="2"/>
  <c r="C144" i="3" l="1"/>
  <c r="D144" i="3" s="1"/>
  <c r="D143" i="3"/>
  <c r="D142" i="3"/>
  <c r="D141" i="3"/>
  <c r="D140" i="3"/>
  <c r="D139" i="3"/>
  <c r="D137" i="3"/>
  <c r="C137" i="3"/>
  <c r="D136" i="3"/>
  <c r="D135" i="3"/>
  <c r="D134" i="3"/>
  <c r="D133" i="3"/>
  <c r="D132" i="3"/>
  <c r="C130" i="3"/>
  <c r="D130" i="3" s="1"/>
  <c r="D129" i="3"/>
  <c r="D128" i="3"/>
  <c r="D127" i="3"/>
  <c r="D126" i="3"/>
  <c r="D125" i="3"/>
  <c r="C123" i="3"/>
  <c r="D123" i="3" s="1"/>
  <c r="D122" i="3"/>
  <c r="D121" i="3"/>
  <c r="D120" i="3"/>
  <c r="D119" i="3"/>
  <c r="D118" i="3"/>
  <c r="C116" i="3"/>
  <c r="D116" i="3" s="1"/>
  <c r="D115" i="3"/>
  <c r="D114" i="3"/>
  <c r="D113" i="3"/>
  <c r="D112" i="3"/>
  <c r="D111" i="3"/>
  <c r="D109" i="3"/>
  <c r="C109" i="3"/>
  <c r="D108" i="3"/>
  <c r="D107" i="3"/>
  <c r="D106" i="3"/>
  <c r="D105" i="3"/>
  <c r="D104" i="3"/>
  <c r="C102" i="3"/>
  <c r="D102" i="3" s="1"/>
  <c r="D101" i="3"/>
  <c r="D100" i="3"/>
  <c r="D99" i="3"/>
  <c r="D98" i="3"/>
  <c r="D97" i="3"/>
  <c r="C95" i="3"/>
  <c r="D95" i="3" s="1"/>
  <c r="D94" i="3"/>
  <c r="D93" i="3"/>
  <c r="D92" i="3"/>
  <c r="D91" i="3"/>
  <c r="D90" i="3"/>
  <c r="C87" i="3"/>
  <c r="D87" i="3" s="1"/>
  <c r="D86" i="3"/>
  <c r="D85" i="3"/>
  <c r="D84" i="3"/>
  <c r="D83" i="3"/>
  <c r="D82" i="3"/>
  <c r="D80" i="3"/>
  <c r="C80" i="3"/>
  <c r="D79" i="3"/>
  <c r="D78" i="3"/>
  <c r="D77" i="3"/>
  <c r="D76" i="3"/>
  <c r="D75" i="3"/>
  <c r="C73" i="3"/>
  <c r="D73" i="3" s="1"/>
  <c r="D72" i="3"/>
  <c r="D71" i="3"/>
  <c r="D70" i="3"/>
  <c r="D69" i="3"/>
  <c r="D68" i="3"/>
  <c r="D66" i="3"/>
  <c r="D65" i="3"/>
  <c r="D64" i="3"/>
  <c r="D63" i="3"/>
  <c r="D62" i="3"/>
  <c r="D61" i="3"/>
  <c r="D59" i="3"/>
  <c r="C59" i="3"/>
  <c r="D58" i="3"/>
  <c r="D57" i="3"/>
  <c r="D56" i="3"/>
  <c r="D55" i="3"/>
  <c r="D54" i="3"/>
  <c r="C52" i="3"/>
  <c r="D52" i="3" s="1"/>
  <c r="D51" i="3"/>
  <c r="D50" i="3"/>
  <c r="D49" i="3"/>
  <c r="D48" i="3"/>
  <c r="D47" i="3"/>
  <c r="C44" i="3"/>
  <c r="D44" i="3" s="1"/>
  <c r="D43" i="3"/>
  <c r="D42" i="3"/>
  <c r="D41" i="3"/>
  <c r="D40" i="3"/>
  <c r="D39" i="3"/>
  <c r="C37" i="3"/>
  <c r="D37" i="3" s="1"/>
  <c r="D36" i="3"/>
  <c r="D35" i="3"/>
  <c r="D34" i="3"/>
  <c r="D33" i="3"/>
  <c r="D32" i="3"/>
  <c r="D30" i="3"/>
  <c r="C30" i="3"/>
  <c r="D29" i="3"/>
  <c r="D28" i="3"/>
  <c r="D27" i="3"/>
  <c r="D26" i="3"/>
  <c r="D25" i="3"/>
  <c r="C23" i="3"/>
  <c r="D23" i="3" s="1"/>
  <c r="D22" i="3"/>
  <c r="D21" i="3"/>
  <c r="D20" i="3"/>
  <c r="D19" i="3"/>
  <c r="D18" i="3"/>
  <c r="C16" i="3"/>
  <c r="D16" i="3" s="1"/>
  <c r="D15" i="3"/>
  <c r="D14" i="3"/>
  <c r="D13" i="3"/>
  <c r="D12" i="3"/>
  <c r="D11" i="3"/>
  <c r="L33" i="1"/>
  <c r="J33" i="1"/>
  <c r="H33" i="1"/>
  <c r="F33" i="1"/>
  <c r="D33" i="1"/>
  <c r="C33" i="1"/>
  <c r="M32" i="1"/>
  <c r="K32" i="1"/>
  <c r="I32" i="1"/>
  <c r="G32" i="1"/>
  <c r="E32" i="1"/>
  <c r="M31" i="1"/>
  <c r="K31" i="1"/>
  <c r="I31" i="1"/>
  <c r="G31" i="1"/>
  <c r="E31" i="1"/>
  <c r="M30" i="1"/>
  <c r="K30" i="1"/>
  <c r="I30" i="1"/>
  <c r="G30" i="1"/>
  <c r="E30" i="1"/>
  <c r="M29" i="1"/>
  <c r="K29" i="1"/>
  <c r="I29" i="1"/>
  <c r="G29" i="1"/>
  <c r="E29" i="1"/>
  <c r="M28" i="1"/>
  <c r="K28" i="1"/>
  <c r="I28" i="1"/>
  <c r="G28" i="1"/>
  <c r="E28" i="1"/>
  <c r="M27" i="1"/>
  <c r="K27" i="1"/>
  <c r="I27" i="1"/>
  <c r="G27" i="1"/>
  <c r="E27" i="1"/>
  <c r="M26" i="1"/>
  <c r="K26" i="1"/>
  <c r="I26" i="1"/>
  <c r="G26" i="1"/>
  <c r="E26" i="1"/>
  <c r="M25" i="1"/>
  <c r="K25" i="1"/>
  <c r="I25" i="1"/>
  <c r="G25" i="1"/>
  <c r="E25" i="1"/>
  <c r="M24" i="1"/>
  <c r="K24" i="1"/>
  <c r="I24" i="1"/>
  <c r="G24" i="1"/>
  <c r="E24" i="1"/>
  <c r="M23" i="1"/>
  <c r="K23" i="1"/>
  <c r="I23" i="1"/>
  <c r="G23" i="1"/>
  <c r="E23" i="1"/>
  <c r="M22" i="1"/>
  <c r="K22" i="1"/>
  <c r="I22" i="1"/>
  <c r="G22" i="1"/>
  <c r="E22" i="1"/>
  <c r="M21" i="1"/>
  <c r="K21" i="1"/>
  <c r="I21" i="1"/>
  <c r="G21" i="1"/>
  <c r="E21" i="1"/>
  <c r="M20" i="1"/>
  <c r="K20" i="1"/>
  <c r="I20" i="1"/>
  <c r="G20" i="1"/>
  <c r="E20" i="1"/>
  <c r="M19" i="1"/>
  <c r="K19" i="1"/>
  <c r="I19" i="1"/>
  <c r="G19" i="1"/>
  <c r="E19" i="1"/>
  <c r="M18" i="1"/>
  <c r="K18" i="1"/>
  <c r="I18" i="1"/>
  <c r="G18" i="1"/>
  <c r="E18" i="1"/>
  <c r="M17" i="1"/>
  <c r="K17" i="1"/>
  <c r="I17" i="1"/>
  <c r="G17" i="1"/>
  <c r="E17" i="1"/>
  <c r="M16" i="1"/>
  <c r="K16" i="1"/>
  <c r="I16" i="1"/>
  <c r="G16" i="1"/>
  <c r="E16" i="1"/>
  <c r="M15" i="1"/>
  <c r="K15" i="1"/>
  <c r="I15" i="1"/>
  <c r="G15" i="1"/>
  <c r="E15" i="1"/>
  <c r="M14" i="1"/>
  <c r="K14" i="1"/>
  <c r="I14" i="1"/>
  <c r="G14" i="1"/>
  <c r="E14" i="1"/>
  <c r="M13" i="1"/>
  <c r="K13" i="1"/>
  <c r="I13" i="1"/>
  <c r="G13" i="1"/>
  <c r="E13" i="1"/>
  <c r="M12" i="1"/>
  <c r="M33" i="1" s="1"/>
  <c r="K12" i="1"/>
  <c r="K33" i="1" s="1"/>
  <c r="I12" i="1"/>
  <c r="I33" i="1" s="1"/>
  <c r="G12" i="1"/>
  <c r="G33" i="1" s="1"/>
  <c r="E12" i="1"/>
  <c r="E33" i="1" s="1"/>
</calcChain>
</file>

<file path=xl/sharedStrings.xml><?xml version="1.0" encoding="utf-8"?>
<sst xmlns="http://schemas.openxmlformats.org/spreadsheetml/2006/main" count="547" uniqueCount="154">
  <si>
    <t>BỘ GIÁO DỤC VÀ ĐÀO TẠO</t>
  </si>
  <si>
    <t>CỘNG HOÀ XÃ HỘI CHỦ NGHĨA VIỆT NAM</t>
  </si>
  <si>
    <t xml:space="preserve"> TRƯỜNG ĐẠI HỌC VINH                                                                                                                            Độc lập - Tự do - Hạnh phúc</t>
  </si>
  <si>
    <t xml:space="preserve">                                               Độc lập - Tự do - Hạnh phúc</t>
  </si>
  <si>
    <t xml:space="preserve">                                                   PHỤ LỤC 1</t>
  </si>
  <si>
    <t>THỐNG KÊ KẾT QUẢ KHẢO SÁT</t>
  </si>
  <si>
    <t>LẤY Ý KIẾN PHẢN HỒI TỪ SINH VIÊN VỀ HOẠT ĐỘNG DẠY HỌC NĂM HỌC 2023 - 2024</t>
  </si>
  <si>
    <t xml:space="preserve">        (Kèm theo báo cáo số          /BC-ĐHV ngày        /7/2024 của Hiệu trưởng Trường Đại học Vinh)</t>
  </si>
  <si>
    <t>TT</t>
  </si>
  <si>
    <t>Khoa/Viện</t>
  </si>
  <si>
    <t xml:space="preserve"> Tổng số câu hỏi được trả lời </t>
  </si>
  <si>
    <t>MỨC ĐỘ ĐÁP ỨNG</t>
  </si>
  <si>
    <t>Hoàn toàn không đồng ý</t>
  </si>
  <si>
    <t>Không đồng ý</t>
  </si>
  <si>
    <t>Trung lập</t>
  </si>
  <si>
    <t>Đồng ý</t>
  </si>
  <si>
    <t>Hoàn toàn đồng ý</t>
  </si>
  <si>
    <t>SL</t>
  </si>
  <si>
    <t>%</t>
  </si>
  <si>
    <t>Trường Sư phạm</t>
  </si>
  <si>
    <t>Trường Kinh tế</t>
  </si>
  <si>
    <t>Trường Khoa học Xã hội và Nhân văn</t>
  </si>
  <si>
    <t>Viện Kỹ thuật - Công nghệ</t>
  </si>
  <si>
    <t>Viện Nông nghiệp và Tài nguyên</t>
  </si>
  <si>
    <t>Công nghệ Hóa sinh - Môi trường</t>
  </si>
  <si>
    <t>Viện Nghiên cứu và Đào tạo trực tuyến</t>
  </si>
  <si>
    <t>Khoa Sư phạm Ngoại ngữ</t>
  </si>
  <si>
    <t>Khoa Xây dựng</t>
  </si>
  <si>
    <t>Khoa Giáo dục thể chất</t>
  </si>
  <si>
    <t>Khoa GDQP&amp;AN</t>
  </si>
  <si>
    <t>Văn phòng Đảng - Hội đồng Trường - Đoàn thể</t>
  </si>
  <si>
    <t>Phòng Đào tạo</t>
  </si>
  <si>
    <t>Phòng Đào tạo Sau Đại học</t>
  </si>
  <si>
    <t>Phòng Thanh tra - Pháp chế</t>
  </si>
  <si>
    <t>Phòng Khoa học và Hợp tác quốc tế</t>
  </si>
  <si>
    <t>TT Kiểm định chất lượng giáo dục</t>
  </si>
  <si>
    <t>TT Thực hành - Thí nghiệm</t>
  </si>
  <si>
    <t>TT Giáo dục Thường xuyên</t>
  </si>
  <si>
    <t>Nhà Xuất bản</t>
  </si>
  <si>
    <t xml:space="preserve">Giảng viên Thỉnh giảng </t>
  </si>
  <si>
    <t>Tổng</t>
  </si>
  <si>
    <t xml:space="preserve">       Nghệ An, ngày        tháng 7 năm 2024</t>
  </si>
  <si>
    <t xml:space="preserve">  TRƯỞNG PHÒNG CTCT-HSSV</t>
  </si>
  <si>
    <t xml:space="preserve">                NGƯỜI THỐNG KÊ</t>
  </si>
  <si>
    <t xml:space="preserve">          Nguyễn Hồng Soa</t>
  </si>
  <si>
    <t>Lê Trần Nam</t>
  </si>
  <si>
    <t xml:space="preserve">       CỘNG HOÀ XÃ HỘI CHỦ NGHĨA VIỆT NAM</t>
  </si>
  <si>
    <t>TRƯỜNG ĐẠI HỌC VINH                                                                                                                            Độc lập - Tự do - Hạnh phúc</t>
  </si>
  <si>
    <t xml:space="preserve">                                                                                          PHỤ LỤC 2</t>
  </si>
  <si>
    <t xml:space="preserve">                                                                             THỐNG KÊ KẾT QUẢ KHẢO SÁT</t>
  </si>
  <si>
    <t xml:space="preserve">     Lấy ý kiến phản hồi từ sinh viên về các hoạt động hỗ trợ và phục vụ, năm học 2023 - 2024</t>
  </si>
  <si>
    <t xml:space="preserve">   (Kèm theo báo cáo số                    /BC-ĐHV ngày                    /7/2024 của Hiệu trưởng Trường Đại học Vinh)</t>
  </si>
  <si>
    <t>STT</t>
  </si>
  <si>
    <t>Tiêu chí</t>
  </si>
  <si>
    <t>Số phiếu</t>
  </si>
  <si>
    <t>Tỷ lệ %</t>
  </si>
  <si>
    <t>PHẦN I: CÁC HOẠT ĐỘNG CHUNG CỦA NHÀ TRƯỜNG</t>
  </si>
  <si>
    <t>I.  Cơ sở vật chất, khuôn viên, môi trường, cảnh quan, dịch vụ y tế, an ninh</t>
  </si>
  <si>
    <t>1: Hệ thống phòng học và trang thiết bị các phòng học đáp ứng điều kiện học tập, rèn luyện, sinh hoạt của sinh viên.</t>
  </si>
  <si>
    <t>TỔNG</t>
  </si>
  <si>
    <t>2: Nhà thi đấu TDTT, sân chơi, bãi tập đáp ứng điều kiện học tập, rèn luyện, sinh hoạt của sinh viên.</t>
  </si>
  <si>
    <t>3: Hệ thống điện, nước đảm bảo an toàn và đáp ứng đầy đủ nhu cầu của sinh viên;  hệ thống phòng cháy, chữa cháy và thoát hiểm được bố trí đúng quy định.</t>
  </si>
  <si>
    <t>4: Hệ thống công nghệ thông tin bao gồm: hệ thống máy tính, hệ thống mạng internet, wifi, trang thông tin điện tử và hệ thống học tập trực tuyến: Elearning, Teams … đảm bảo ổn định, an toàn phục vụ cho sinh viên.</t>
  </si>
  <si>
    <t>5: Hệ thống vệ sinh công cộng sạch, đẹp, đáp ứng nhu cầu sử dụng của sinh viên.</t>
  </si>
  <si>
    <t>6: Không gian học tập và cơ sở vật chất của Thư viện rộng rãi, tiện nghi, thoáng mát, có nhiều tiện ích đáp ứng nhu cầu của sinh viên.</t>
  </si>
  <si>
    <t>7: Nhà trường thực hiện đầy đủ dịch vụ y tế (bảo hiểm y tế, chăm sóc sức khỏe ban đầu) và đảm bảo an toàn, an ninh cho sinh viên.</t>
  </si>
  <si>
    <t>8: Khuôn viên, môi trường, cảnh quan phù hợp với mục tiêu giáo dục, Tầm nhìn và Sứ mạng của Nhà trường.</t>
  </si>
  <si>
    <t xml:space="preserve"> II. Giáo trình, tài liệu phục vụ học tập</t>
  </si>
  <si>
    <t>9: Sinh viên dễ dàng tiếp cận các giáo trình, tài liệu tại thư viện và trên hệ thống LMS phục vụ học tập, nghiên cứu.</t>
  </si>
  <si>
    <t>10: Giáo trình, tài liệu học tập (tài liệu số, bản cứng) tại thư viện và trên  hệ thống LMS đáp ứng nhu cầu của sinh viên.</t>
  </si>
  <si>
    <r>
      <t xml:space="preserve">III. Hoạt động thực hành, thí nghiệm </t>
    </r>
    <r>
      <rPr>
        <i/>
        <sz val="13"/>
        <color theme="1"/>
        <rFont val="Times New Roman"/>
        <family val="1"/>
      </rPr>
      <t>(sinh viên</t>
    </r>
    <r>
      <rPr>
        <sz val="13"/>
        <color theme="1"/>
        <rFont val="Times New Roman"/>
        <family val="1"/>
      </rPr>
      <t xml:space="preserve"> </t>
    </r>
    <r>
      <rPr>
        <i/>
        <sz val="13"/>
        <color theme="1"/>
        <rFont val="Times New Roman"/>
        <family val="1"/>
      </rPr>
      <t>có tham gia thực hành, thí nghiệm trong năm học trả lời)</t>
    </r>
  </si>
  <si>
    <t xml:space="preserve">11: Hệ thống trang thiết bị ở các phòng thực hành, thí nghiệm đáp ứng nhu cầu thực hành, thí nghiệm của sinh viên. </t>
  </si>
  <si>
    <t xml:space="preserve">12: Phòng thí nghiệm, khu vực thực hành, thí nghiệm công khai nội quy hoạt động; đảm bảo an toàn, vệ sinh; có hệ thống phòng cháy, chữa cháy đáp ứng tiêu chuẩn. </t>
  </si>
  <si>
    <t>13: Các bài thực hành, thí nghiệm phù hợp với nội dung của học phần, giúp sinh viên nắm vững kiến thức, kỹ năng.</t>
  </si>
  <si>
    <t>14: Đội ngũ nhân viên phục vụ hoạt động thực hành, thí nghiệm nhiệt tình, trách nhiệm, phục vụ chu đáo hoạt động thực hành, thí nghiệm của sinh viên.</t>
  </si>
  <si>
    <t>IV. Công tác hỗ trợ, phục vụ khác</t>
  </si>
  <si>
    <t>15: Sinh viên được hướng dẫn, tư vấn đăng ký học và xử lý học vụ kịp thời, hiệu quả.</t>
  </si>
  <si>
    <t>16: Sinh viên được Nhà trường đảm bảo các chế độ chính sách theo quy định (xét cấp học bổng khuyến khích học tập, miễn giảm học phí, trợ cấp xã hội…), được hỗ trợ kịp thời trong học tập, sinh hoạt (xét cấp học bổng tài trợ, chi trả sinh hoạt phí theo quy định/đối tượng…).</t>
  </si>
  <si>
    <t>17: Các hoạt động hỗ trợ nghiên cứu khoa học, khởi nghiệp, đổi mới sáng tạo, tư vấn nghề nghiệp, việc làm được Nhà trường tổ chức phù hợp, đáp ứng nhu cầu của sinh viên.</t>
  </si>
  <si>
    <t>18: Các hoạt động văn nghệ, thể dục, thể thao và các hoạt động văn hóa khác được Nhà trường tổ chức phù hợp, đáp ứng nhu cầu của sinh viên.</t>
  </si>
  <si>
    <t>19: Các chương trình ngoại khoá, rèn luyện kỹ năng mềm được Nhà trường tổ chức phù hợp, đáp ứng nhu cầu của sinh viên.</t>
  </si>
  <si>
    <t>20: Các hoạt động để sinh viên quảng bá tri thức; chuyển giao kết quả nghiên cứu khoa học, công nghệ; hoạt động phục vụ cộng đồng được Nhà trường tổ chức phù hợp, đáp ứng nhu cầu của sinh viên.</t>
  </si>
  <si>
    <r>
      <t xml:space="preserve">PHẦN II. HOẠT ĐỘNG CỦA CÁC PHÒNG, BAN, TRUNG TÂM, BỘ PHẬN, DỊCH VỤ, ĐOÀN THANH NIÊN, HỘI SINH VIÊN </t>
    </r>
    <r>
      <rPr>
        <i/>
        <sz val="13"/>
        <rFont val="Times New Roman"/>
        <family val="1"/>
      </rPr>
      <t>(sinh viên chỉ trả lời đối với các đơn vị, tổ chức, bộ phận có tiếp xúc làm việc trong năm học)</t>
    </r>
  </si>
  <si>
    <r>
      <t>I.  Hoạt động của các phòng, ban, trung tâm, bộ phận</t>
    </r>
    <r>
      <rPr>
        <i/>
        <sz val="13"/>
        <rFont val="Times New Roman"/>
        <family val="1"/>
      </rPr>
      <t xml:space="preserve"> (đánh giá chung về thời gian, quy trình xử lý công việc; tinh thần, thái độ làm việc, phục vụ của viên chức, người lao động đối với sinh viên…)</t>
    </r>
  </si>
  <si>
    <t>1: Phòng Công tác chính trị - Học sinh, sinh viên</t>
  </si>
  <si>
    <t>Hoàn toàn không hài lòng</t>
  </si>
  <si>
    <t>Không hài lòng</t>
  </si>
  <si>
    <t>Hài lòng</t>
  </si>
  <si>
    <t>Hoàn toàn hài lòng</t>
  </si>
  <si>
    <t>2: Phòng Đào tạo</t>
  </si>
  <si>
    <t>3: Phòng Hành chính Tổng hợp</t>
  </si>
  <si>
    <t>4: Bộ phận một cửa -  Phòng Hành chính Tổng hợp</t>
  </si>
  <si>
    <t>5: Phòng Kế hoạch - Tài chính</t>
  </si>
  <si>
    <t>6: Phòng Khoa học và Hợp tác quốc tế</t>
  </si>
  <si>
    <t>7: Phòng Quản trị và Đầu tư</t>
  </si>
  <si>
    <t>8: Phòng Thanh tra - Pháp chế</t>
  </si>
  <si>
    <t>9: Ban Quản lý Cơ sở 2</t>
  </si>
  <si>
    <t>10: Trung tâm Dịch vụ, Hỗ trợ sinh viên và Quan hệ doanh nghiệp</t>
  </si>
  <si>
    <t>11: Trung tâm Đảm bảo chất lượng</t>
  </si>
  <si>
    <t>12: Trung tâm Nội trú</t>
  </si>
  <si>
    <t>13: Trung tâm Thông tin - Thư viện Nguyễn Thúc Hào</t>
  </si>
  <si>
    <t>14: Trạm Y tế</t>
  </si>
  <si>
    <t>15: Trung tâm Thực hành - Thí nghiệm</t>
  </si>
  <si>
    <t>16: Viện Nghiên cứu và Đào tạo trực tuyến (các hoạt động đăng ký học và thi chứng chỉ ngoại ngữ, hoạt động của hệ thống công nghệ thông tin)</t>
  </si>
  <si>
    <t>17: Văn phòng Đảng - Hội đồng Trường - Đoàn thể</t>
  </si>
  <si>
    <t>18: Đoàn Thanh niên</t>
  </si>
  <si>
    <t>19: Hội Sinh viên</t>
  </si>
  <si>
    <r>
      <t xml:space="preserve">II. Các dịch vụ Nhà trường thuê mướn, hợp đồng </t>
    </r>
    <r>
      <rPr>
        <i/>
        <sz val="13"/>
        <rFont val="Times New Roman"/>
        <family val="1"/>
      </rPr>
      <t>(đánh giá chất lượng dịch vụ và tinh thần, thái độ phục vụ của nhân viên…)</t>
    </r>
  </si>
  <si>
    <t>20: Nhà xe sinh viên</t>
  </si>
  <si>
    <t>21: Bộ phận vệ sĩ</t>
  </si>
  <si>
    <t>22: Nhà ăn và các dịch vụ khác</t>
  </si>
  <si>
    <r>
      <t xml:space="preserve">23: Các dịch vụ khác </t>
    </r>
    <r>
      <rPr>
        <i/>
        <sz val="13"/>
        <rFont val="Times New Roman"/>
        <family val="1"/>
      </rPr>
      <t>(máy bán hàng tự động, máy rút tiền tự động,…)</t>
    </r>
  </si>
  <si>
    <t xml:space="preserve">                                                                                                          Nghệ An, ngày            tháng 7 năm 2024</t>
  </si>
  <si>
    <t xml:space="preserve">              TRƯỞNG PHÒNG CTCT-HSSV</t>
  </si>
  <si>
    <r>
      <t xml:space="preserve">                                  </t>
    </r>
    <r>
      <rPr>
        <b/>
        <sz val="14"/>
        <color theme="1"/>
        <rFont val="Times New Roman"/>
        <family val="1"/>
      </rPr>
      <t xml:space="preserve"> NGƯỜI THỐNG KÊ</t>
    </r>
  </si>
  <si>
    <t xml:space="preserve">                        Lê Trần Nam</t>
  </si>
  <si>
    <t>BỘ GIÁO DỤC VÀ ĐÀO TẠO                                                                               CỘNG HÒA XÃ HỘI CHỦ NGHĨA VIỆT NAM</t>
  </si>
  <si>
    <r>
      <t xml:space="preserve"> TRƯỜNG ĐẠI HỌC VINH                                                                                                 </t>
    </r>
    <r>
      <rPr>
        <b/>
        <sz val="13"/>
        <rFont val="Times New Roman"/>
        <family val="1"/>
      </rPr>
      <t>Độc lập - Tự do - Hạnh phúc</t>
    </r>
  </si>
  <si>
    <t xml:space="preserve">                                                                                            PHỤ LỤC 3</t>
  </si>
  <si>
    <t xml:space="preserve">                              KẾT QUẢ LẤY Ý KIẾN PHẢN HỒI CỦA SINH VIÊN CUỐI KHÓA TỐT NGHIỆP NĂM 2024</t>
  </si>
  <si>
    <t xml:space="preserve">                                                              VỀ CÁC HOẠT ĐỘNG CỦA NHÀ TRƯỜNG</t>
  </si>
  <si>
    <t xml:space="preserve">                      (Kèm theo báo cáo số                /BC-ĐHV ngày           /7/2024 của Hiệu trưởng Trường Đại học Vinh)</t>
  </si>
  <si>
    <t>Số phiếu trả lời</t>
  </si>
  <si>
    <t>I</t>
  </si>
  <si>
    <t xml:space="preserve">Chương trình đào tạo, tổ chức đào tạo, cơ sở vật chất, trang thiết bị </t>
  </si>
  <si>
    <t>Chương trình đào tạo có chuẩn đầu ra rõ ràng, phù hợp với mục tiêu đã công bố.</t>
  </si>
  <si>
    <t xml:space="preserve"> Không đồng ý</t>
  </si>
  <si>
    <t xml:space="preserve"> Trung lập</t>
  </si>
  <si>
    <t xml:space="preserve"> Đồng ý</t>
  </si>
  <si>
    <t xml:space="preserve"> Hoàn toàn đồng ý</t>
  </si>
  <si>
    <t>Chương trình đào tạo linh hoạt, thuận lợi cho sinh viên trong quá trình tích lũy kiến thức theo quy định.</t>
  </si>
  <si>
    <t>Chương trình đào tạo đã trang bị cho sinh viên các kiến thức và kỹ năng cần thiết cho nghề nghiệp.</t>
  </si>
  <si>
    <t>Công tác tổ chức đào tạo khoa học, kế hoạch, thời gian biểu học tập được sắp xếp phù hợp, tạo điều kiện thuận lợi cho sinh viên.</t>
  </si>
  <si>
    <t>Cơ sở vật chất, trang thiết bị của Nhà trường đáp ứng nhu cầu học tập, nghiên cứu và rèn luyện của sinh viên.</t>
  </si>
  <si>
    <t>II</t>
  </si>
  <si>
    <t>Đội ngũ giảng viên</t>
  </si>
  <si>
    <t>Giảng viên có trình độ, kiến thức chuyên môn tốt đáp ứng được yêu cầu của chương trình đào tạo ngành học.</t>
  </si>
  <si>
    <t>Giảng viên thường xuyên cập nhật các thông tin, kiến thức mới vào nội dung dạy học.</t>
  </si>
  <si>
    <t>Giảng viên có kỹ năng sư phạm, sử dụng các phương pháp dạy học hiệu quả, phù hợp.</t>
  </si>
  <si>
    <t>Giảng viên thường xuyên khuyến khích sinh viên tham gia các hoạt động học tập, thảo luận và thực hành, rèn luyện chuyên môn.</t>
  </si>
  <si>
    <t>Giảng viên sẵn sàng hướng dẫn, hỗ trợ sinh viên trong học tập.</t>
  </si>
  <si>
    <t>Giảng viên công bằng, khách quan và đánh giá đúng năng lực của sinh viên.</t>
  </si>
  <si>
    <t>III</t>
  </si>
  <si>
    <t xml:space="preserve">Công tác tổ chức thi, kiểm tra, đánh giá và công nhận kết quả học tập </t>
  </si>
  <si>
    <t>Hoạt động kiểm tra đánh giá, công nhận kết quả học tập được Nhà trường quy định phù hợp, rõ ràng và được phổ biến rộng rãi tới sinh viên.</t>
  </si>
  <si>
    <t>Kế hoạch tổ chức thi của mỗi học kỳ, toàn khóa được xây dựng khoa học; thông báo kịp thời, công khai, rõ ràng.</t>
  </si>
  <si>
    <t>Hình thức, nội dung kiểm tra đánh giá phù hợp chuẩn đầu ra, tính chất học phần</t>
  </si>
  <si>
    <t>Công tác coi thi được thực hiện nghiêm túc, đúng quy chế.</t>
  </si>
  <si>
    <t>Kết quả kiểm tra đánh giá đảm bảo tính chính xác, khách quan, công bằng và được thông báo công khai, kịp thời.</t>
  </si>
  <si>
    <t>Sinh viên được phổ biến quy trình phúc khảo kết quả học tập; các phúc khảo về kết quả học tập được giải quyết kịp thời, đúng quy định.</t>
  </si>
  <si>
    <t>Việc đánh giá kết quả học tập, rèn luyện của Nhà trường phản ánh đúng năng lực và mức độ đáp ứng chuẩn đầu ra ngành học của sinh viên.</t>
  </si>
  <si>
    <t>Quy định về việc học cải thiện điểm của sinh viên rõ ràng, dễ hiểu, dễ tiếp cận và thực hiện.</t>
  </si>
  <si>
    <t xml:space="preserve">                                                                                                                              Nghệ An, ngày            tháng 7 năm 2024</t>
  </si>
  <si>
    <t xml:space="preserve">                                    Lê Trần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</si>
</sst>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4"/>
      <color theme="1"/>
      <name val="Times New Roman"/>
      <family val="2"/>
    </font>
    <font>
      <sz val="10"/>
      <color theme="1"/>
      <name val="Arial"/>
      <family val="2"/>
    </font>
    <font>
      <sz val="12"/>
      <color theme="1"/>
      <name val="Times New Roman"/>
      <family val="1"/>
    </font>
    <font>
      <b/>
      <sz val="12"/>
      <color theme="1"/>
      <name val="Times New Roman"/>
      <family val="1"/>
    </font>
    <font>
      <b/>
      <sz val="13"/>
      <color theme="1"/>
      <name val="Times New Roman"/>
      <family val="1"/>
    </font>
    <font>
      <b/>
      <sz val="14"/>
      <name val="Times New Roman"/>
      <family val="1"/>
    </font>
    <font>
      <sz val="14"/>
      <color theme="1"/>
      <name val="Times New Roman"/>
      <family val="1"/>
    </font>
    <font>
      <i/>
      <sz val="14"/>
      <name val="Times New Roman"/>
      <family val="1"/>
    </font>
    <font>
      <i/>
      <sz val="13"/>
      <name val="Times New Roman"/>
      <family val="1"/>
    </font>
    <font>
      <b/>
      <sz val="13"/>
      <color indexed="8"/>
      <name val="Times New Roman"/>
      <family val="1"/>
    </font>
    <font>
      <b/>
      <sz val="11"/>
      <color indexed="8"/>
      <name val="Calibri"/>
      <family val="2"/>
    </font>
    <font>
      <sz val="13"/>
      <color indexed="8"/>
      <name val="Times New Roman"/>
      <family val="1"/>
    </font>
    <font>
      <sz val="13"/>
      <color theme="1"/>
      <name val="Times New Roman"/>
      <family val="1"/>
    </font>
    <font>
      <sz val="10"/>
      <color theme="1"/>
      <name val="Times New Roman"/>
      <family val="1"/>
    </font>
    <font>
      <i/>
      <sz val="13"/>
      <color theme="1"/>
      <name val="Times New Roman"/>
      <family val="1"/>
    </font>
    <font>
      <sz val="11"/>
      <color indexed="8"/>
      <name val="Times New Roman"/>
      <family val="1"/>
    </font>
    <font>
      <i/>
      <sz val="14"/>
      <color theme="1"/>
      <name val="Times New Roman"/>
      <family val="1"/>
    </font>
    <font>
      <b/>
      <sz val="10"/>
      <color theme="1"/>
      <name val="Arial"/>
      <family val="2"/>
    </font>
    <font>
      <b/>
      <sz val="14"/>
      <color theme="1"/>
      <name val="Times New Roman"/>
      <family val="1"/>
    </font>
    <font>
      <sz val="12"/>
      <name val="Times New Roman"/>
      <family val="1"/>
    </font>
    <font>
      <b/>
      <sz val="12"/>
      <name val="Times New Roman"/>
      <family val="1"/>
    </font>
    <font>
      <b/>
      <sz val="13"/>
      <name val="Times New Roman"/>
      <family val="1"/>
    </font>
    <font>
      <sz val="13"/>
      <color rgb="FF000000"/>
      <name val="Times New Roman"/>
      <family val="1"/>
      <scheme val="major"/>
    </font>
    <font>
      <b/>
      <sz val="13"/>
      <color rgb="FF000000"/>
      <name val="Times New Roman"/>
      <family val="1"/>
      <scheme val="major"/>
    </font>
    <font>
      <b/>
      <sz val="13"/>
      <color indexed="8"/>
      <name val="Times New Roman"/>
      <family val="1"/>
      <scheme val="major"/>
    </font>
    <font>
      <b/>
      <sz val="13"/>
      <color theme="1"/>
      <name val="Times New Roman"/>
      <family val="1"/>
      <scheme val="major"/>
    </font>
    <font>
      <sz val="13"/>
      <color theme="1"/>
      <name val="Times New Roman"/>
      <family val="2"/>
    </font>
    <font>
      <b/>
      <sz val="10"/>
      <name val="Arial"/>
      <family val="2"/>
    </font>
    <font>
      <sz val="13"/>
      <name val="Times New Roman"/>
      <family val="1"/>
    </font>
    <font>
      <b/>
      <sz val="13"/>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105">
    <xf numFmtId="0" fontId="0" fillId="0" borderId="0" xfId="0"/>
    <xf numFmtId="0" fontId="2" fillId="0" borderId="0" xfId="1" applyFont="1"/>
    <xf numFmtId="0" fontId="3" fillId="0" borderId="0" xfId="1" applyFont="1" applyAlignment="1">
      <alignment horizontal="center" wrapText="1"/>
    </xf>
    <xf numFmtId="0" fontId="3" fillId="0" borderId="0" xfId="1" applyFont="1"/>
    <xf numFmtId="0" fontId="4" fillId="0" borderId="0" xfId="1" applyFont="1" applyAlignment="1">
      <alignment horizontal="center"/>
    </xf>
    <xf numFmtId="0" fontId="6" fillId="0" borderId="0" xfId="0" applyFont="1" applyAlignment="1">
      <alignment horizontal="center"/>
    </xf>
    <xf numFmtId="0" fontId="6" fillId="0" borderId="0" xfId="0" applyFont="1"/>
    <xf numFmtId="0" fontId="5" fillId="0" borderId="0" xfId="1" applyFont="1"/>
    <xf numFmtId="0" fontId="8" fillId="0" borderId="0" xfId="1" applyFont="1" applyAlignment="1">
      <alignment horizontal="center"/>
    </xf>
    <xf numFmtId="0" fontId="9" fillId="0" borderId="1"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xf>
    <xf numFmtId="0" fontId="11" fillId="0" borderId="1" xfId="0" applyFont="1" applyBorder="1" applyAlignment="1">
      <alignment horizontal="center"/>
    </xf>
    <xf numFmtId="0" fontId="12" fillId="0" borderId="1" xfId="0" applyFont="1" applyBorder="1" applyAlignment="1">
      <alignment horizontal="center"/>
    </xf>
    <xf numFmtId="0" fontId="0" fillId="0" borderId="0" xfId="0" applyAlignment="1">
      <alignment horizontal="right"/>
    </xf>
    <xf numFmtId="0" fontId="9" fillId="0" borderId="1" xfId="0" applyFont="1" applyBorder="1" applyAlignment="1">
      <alignment horizontal="center"/>
    </xf>
    <xf numFmtId="0" fontId="4" fillId="0" borderId="1" xfId="0" applyFont="1" applyBorder="1" applyAlignment="1">
      <alignment horizontal="center"/>
    </xf>
    <xf numFmtId="0" fontId="13" fillId="0" borderId="0" xfId="1" applyFont="1"/>
    <xf numFmtId="0" fontId="12" fillId="0" borderId="0" xfId="1" applyFont="1"/>
    <xf numFmtId="0" fontId="14" fillId="0" borderId="5" xfId="1" applyFont="1" applyBorder="1" applyAlignment="1">
      <alignment horizontal="center"/>
    </xf>
    <xf numFmtId="0" fontId="15" fillId="0" borderId="0" xfId="0" applyFont="1" applyAlignment="1">
      <alignment horizontal="center"/>
    </xf>
    <xf numFmtId="0" fontId="0" fillId="0" borderId="0" xfId="0" applyAlignment="1">
      <alignment horizontal="center"/>
    </xf>
    <xf numFmtId="0" fontId="14" fillId="0" borderId="0" xfId="1" applyFont="1" applyAlignment="1">
      <alignment horizontal="center"/>
    </xf>
    <xf numFmtId="0" fontId="16" fillId="0" borderId="0" xfId="0" applyFont="1" applyAlignment="1">
      <alignment horizontal="left"/>
    </xf>
    <xf numFmtId="0" fontId="17" fillId="0" borderId="0" xfId="1" applyFont="1"/>
    <xf numFmtId="0" fontId="18" fillId="0" borderId="0" xfId="0" applyFont="1"/>
    <xf numFmtId="0" fontId="2" fillId="0" borderId="0" xfId="0" applyFont="1"/>
    <xf numFmtId="0" fontId="21" fillId="0" borderId="0" xfId="0" applyFont="1" applyAlignment="1">
      <alignment horizontal="left"/>
    </xf>
    <xf numFmtId="0" fontId="12" fillId="0" borderId="0" xfId="0" applyFont="1"/>
    <xf numFmtId="0" fontId="21" fillId="0" borderId="0" xfId="0" applyFont="1" applyAlignment="1">
      <alignment horizontal="center" vertical="center"/>
    </xf>
    <xf numFmtId="0" fontId="12" fillId="0" borderId="0" xfId="0" applyFont="1" applyAlignment="1">
      <alignment horizontal="left"/>
    </xf>
    <xf numFmtId="0" fontId="21" fillId="0" borderId="1" xfId="1" applyFont="1" applyBorder="1" applyAlignment="1">
      <alignment horizontal="center"/>
    </xf>
    <xf numFmtId="0" fontId="9" fillId="0" borderId="6" xfId="1" applyFont="1" applyBorder="1" applyAlignment="1">
      <alignment horizontal="center" wrapText="1"/>
    </xf>
    <xf numFmtId="0" fontId="11" fillId="0" borderId="1" xfId="1" applyFont="1" applyBorder="1" applyAlignment="1">
      <alignment horizontal="center" wrapText="1"/>
    </xf>
    <xf numFmtId="0" fontId="0" fillId="0" borderId="1" xfId="0" applyBorder="1" applyAlignment="1">
      <alignment horizontal="left"/>
    </xf>
    <xf numFmtId="0" fontId="0" fillId="0" borderId="1" xfId="0" applyBorder="1" applyAlignment="1">
      <alignment horizontal="center"/>
    </xf>
    <xf numFmtId="2" fontId="22" fillId="2" borderId="1" xfId="0" applyNumberFormat="1" applyFont="1" applyFill="1" applyBorder="1" applyAlignment="1">
      <alignment horizontal="center" vertical="center" wrapText="1"/>
    </xf>
    <xf numFmtId="0" fontId="9" fillId="0" borderId="1" xfId="1" applyFont="1" applyBorder="1" applyAlignment="1">
      <alignment horizontal="center" wrapText="1"/>
    </xf>
    <xf numFmtId="0" fontId="9" fillId="2" borderId="1" xfId="1" applyFont="1" applyFill="1" applyBorder="1" applyAlignment="1">
      <alignment horizontal="center" wrapText="1"/>
    </xf>
    <xf numFmtId="2" fontId="23" fillId="2" borderId="1" xfId="0" applyNumberFormat="1" applyFont="1" applyFill="1" applyBorder="1" applyAlignment="1">
      <alignment horizontal="center" vertical="center" wrapText="1"/>
    </xf>
    <xf numFmtId="0" fontId="24" fillId="2" borderId="1" xfId="1" applyFont="1" applyFill="1" applyBorder="1" applyAlignment="1">
      <alignment horizontal="center" wrapText="1"/>
    </xf>
    <xf numFmtId="0" fontId="25" fillId="0" borderId="1" xfId="0" applyFont="1" applyBorder="1" applyAlignment="1">
      <alignment horizontal="center"/>
    </xf>
    <xf numFmtId="0" fontId="9" fillId="0" borderId="1" xfId="1" applyFont="1" applyBorder="1" applyAlignment="1">
      <alignment horizontal="center" vertical="center" wrapText="1"/>
    </xf>
    <xf numFmtId="1" fontId="26" fillId="0" borderId="0" xfId="0" applyNumberFormat="1" applyFont="1"/>
    <xf numFmtId="164" fontId="0" fillId="0" borderId="0" xfId="0" applyNumberFormat="1"/>
    <xf numFmtId="0" fontId="18" fillId="0" borderId="0" xfId="0" applyFont="1" applyAlignment="1">
      <alignment horizontal="left"/>
    </xf>
    <xf numFmtId="0" fontId="27" fillId="0" borderId="0" xfId="1" applyFont="1"/>
    <xf numFmtId="0" fontId="21" fillId="2" borderId="1" xfId="1" applyFont="1" applyFill="1" applyBorder="1" applyAlignment="1">
      <alignment horizontal="center" vertical="center"/>
    </xf>
    <xf numFmtId="0" fontId="28"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4" fillId="0" borderId="1" xfId="0" applyFont="1" applyBorder="1"/>
    <xf numFmtId="0" fontId="4" fillId="0" borderId="0" xfId="1" applyFont="1"/>
    <xf numFmtId="0" fontId="28" fillId="2" borderId="1" xfId="1" applyFont="1" applyFill="1" applyBorder="1" applyAlignment="1">
      <alignment vertical="center" wrapText="1"/>
    </xf>
    <xf numFmtId="0" fontId="12" fillId="0" borderId="1" xfId="0" applyFont="1" applyBorder="1" applyAlignment="1">
      <alignment horizontal="left"/>
    </xf>
    <xf numFmtId="1" fontId="4" fillId="0" borderId="0" xfId="1" applyNumberFormat="1" applyFont="1"/>
    <xf numFmtId="1" fontId="29" fillId="0" borderId="0" xfId="1" applyNumberFormat="1" applyFont="1"/>
    <xf numFmtId="1" fontId="21" fillId="2" borderId="1" xfId="1" applyNumberFormat="1" applyFont="1" applyFill="1" applyBorder="1" applyAlignment="1">
      <alignment horizontal="center" vertical="center"/>
    </xf>
    <xf numFmtId="1" fontId="11" fillId="0" borderId="1" xfId="1" applyNumberFormat="1" applyFont="1" applyBorder="1" applyAlignment="1">
      <alignment horizontal="center" wrapText="1"/>
    </xf>
    <xf numFmtId="1" fontId="21" fillId="2" borderId="1" xfId="0" applyNumberFormat="1" applyFont="1" applyFill="1" applyBorder="1" applyAlignment="1">
      <alignment horizontal="center" vertical="center" wrapText="1"/>
    </xf>
    <xf numFmtId="1" fontId="28" fillId="2" borderId="1" xfId="0" applyNumberFormat="1" applyFont="1" applyFill="1" applyBorder="1" applyAlignment="1">
      <alignment horizontal="center" vertical="center" wrapText="1"/>
    </xf>
    <xf numFmtId="164" fontId="27" fillId="0" borderId="0" xfId="1" applyNumberFormat="1" applyFont="1"/>
    <xf numFmtId="164" fontId="4" fillId="0" borderId="0" xfId="1" applyNumberFormat="1" applyFont="1"/>
    <xf numFmtId="164" fontId="21" fillId="2" borderId="1" xfId="1" applyNumberFormat="1" applyFont="1" applyFill="1" applyBorder="1" applyAlignment="1">
      <alignment horizontal="center" vertical="center"/>
    </xf>
    <xf numFmtId="164" fontId="28"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16" fillId="0" borderId="0" xfId="0" applyFont="1" applyAlignment="1">
      <alignment horizontal="left"/>
    </xf>
    <xf numFmtId="0" fontId="4" fillId="0" borderId="0" xfId="1" applyFont="1" applyAlignment="1">
      <alignment horizontal="center"/>
    </xf>
    <xf numFmtId="0" fontId="9" fillId="0" borderId="0" xfId="0" applyFont="1" applyAlignment="1">
      <alignment horizontal="center"/>
    </xf>
    <xf numFmtId="0" fontId="18"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0" xfId="1" applyFont="1" applyAlignment="1">
      <alignment horizontal="center"/>
    </xf>
    <xf numFmtId="0" fontId="5" fillId="0" borderId="0" xfId="1" applyFont="1" applyAlignment="1">
      <alignment horizontal="center"/>
    </xf>
    <xf numFmtId="0" fontId="7" fillId="0" borderId="0" xfId="1" applyFont="1" applyAlignment="1">
      <alignment horizontal="center"/>
    </xf>
    <xf numFmtId="0" fontId="21" fillId="2" borderId="1" xfId="0" applyFont="1" applyFill="1" applyBorder="1" applyAlignment="1">
      <alignment horizontal="center" vertical="center" wrapText="1"/>
    </xf>
    <xf numFmtId="0" fontId="21" fillId="2" borderId="1" xfId="0" applyFont="1" applyFill="1" applyBorder="1" applyAlignment="1">
      <alignment vertical="center" wrapText="1"/>
    </xf>
    <xf numFmtId="0" fontId="4" fillId="0" borderId="0" xfId="1" applyFont="1" applyAlignment="1">
      <alignment horizontal="left"/>
    </xf>
    <xf numFmtId="0" fontId="21" fillId="2" borderId="1" xfId="0" applyFont="1" applyFill="1" applyBorder="1" applyAlignment="1">
      <alignment horizontal="left" vertical="center" wrapText="1"/>
    </xf>
    <xf numFmtId="2" fontId="9" fillId="0" borderId="1" xfId="1" applyNumberFormat="1" applyFont="1" applyBorder="1" applyAlignment="1">
      <alignment horizontal="left" vertical="center" wrapText="1"/>
    </xf>
    <xf numFmtId="0" fontId="21" fillId="2" borderId="1" xfId="0" applyFont="1" applyFill="1" applyBorder="1" applyAlignment="1">
      <alignment horizontal="left" vertical="top" wrapText="1"/>
    </xf>
    <xf numFmtId="0" fontId="21" fillId="2" borderId="2" xfId="1" applyFont="1" applyFill="1" applyBorder="1" applyAlignment="1">
      <alignment horizontal="left" vertical="center"/>
    </xf>
    <xf numFmtId="0" fontId="21" fillId="2" borderId="3" xfId="1" applyFont="1" applyFill="1" applyBorder="1" applyAlignment="1">
      <alignment horizontal="left" vertical="center"/>
    </xf>
    <xf numFmtId="0" fontId="21" fillId="2" borderId="4" xfId="1" applyFont="1" applyFill="1" applyBorder="1" applyAlignment="1">
      <alignment horizontal="left" vertical="center"/>
    </xf>
    <xf numFmtId="0" fontId="3" fillId="0" borderId="0" xfId="1" applyFont="1" applyAlignment="1">
      <alignment horizontal="left"/>
    </xf>
    <xf numFmtId="0" fontId="21" fillId="0" borderId="0" xfId="1" applyFont="1" applyAlignment="1">
      <alignment horizontal="left"/>
    </xf>
    <xf numFmtId="0" fontId="21" fillId="0" borderId="0" xfId="1" applyFont="1" applyAlignment="1">
      <alignment horizontal="center"/>
    </xf>
    <xf numFmtId="0" fontId="8" fillId="0" borderId="8" xfId="0" applyFont="1" applyBorder="1" applyAlignment="1">
      <alignment horizontal="center" vertical="center"/>
    </xf>
    <xf numFmtId="0" fontId="18" fillId="0" borderId="0" xfId="0" applyFont="1" applyAlignment="1">
      <alignment horizontal="left"/>
    </xf>
    <xf numFmtId="0" fontId="9" fillId="0" borderId="1" xfId="1" applyFont="1" applyBorder="1" applyAlignment="1">
      <alignment wrapText="1"/>
    </xf>
    <xf numFmtId="0" fontId="9" fillId="0" borderId="1" xfId="1" applyFont="1" applyBorder="1" applyAlignment="1">
      <alignment horizontal="center" wrapText="1"/>
    </xf>
    <xf numFmtId="0" fontId="9" fillId="0" borderId="1" xfId="1" applyFont="1" applyBorder="1" applyAlignment="1">
      <alignment vertical="center" wrapText="1"/>
    </xf>
    <xf numFmtId="0" fontId="9" fillId="0" borderId="6" xfId="1" applyFont="1" applyBorder="1" applyAlignment="1">
      <alignment wrapText="1"/>
    </xf>
    <xf numFmtId="0" fontId="9" fillId="0" borderId="5" xfId="1" applyFont="1" applyBorder="1" applyAlignment="1">
      <alignment wrapText="1"/>
    </xf>
    <xf numFmtId="0" fontId="9" fillId="0" borderId="7" xfId="1" applyFont="1" applyBorder="1" applyAlignment="1">
      <alignment wrapText="1"/>
    </xf>
    <xf numFmtId="0" fontId="9" fillId="0" borderId="1" xfId="1" applyFont="1" applyBorder="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xf>
    <xf numFmtId="0" fontId="21" fillId="0" borderId="0" xfId="0" applyFont="1" applyAlignment="1">
      <alignment horizontal="left" vertical="top"/>
    </xf>
    <xf numFmtId="0" fontId="21" fillId="0" borderId="0" xfId="0" applyFont="1" applyAlignment="1">
      <alignment horizontal="left" vertical="center"/>
    </xf>
    <xf numFmtId="0" fontId="8" fillId="0" borderId="0" xfId="0" applyFont="1" applyAlignment="1">
      <alignment horizontal="left"/>
    </xf>
    <xf numFmtId="0" fontId="21" fillId="0" borderId="1" xfId="1" applyFont="1" applyBorder="1" applyAlignment="1"/>
  </cellXfs>
  <cellStyles count="2">
    <cellStyle name="Normal" xfId="0" builtinId="0"/>
    <cellStyle name="Normal 2" xfId="1" xr:uid="{CF2C6B40-0B76-4A11-9B8A-AFF176F4F9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176419</xdr:colOff>
      <xdr:row>1</xdr:row>
      <xdr:rowOff>228600</xdr:rowOff>
    </xdr:from>
    <xdr:to>
      <xdr:col>1</xdr:col>
      <xdr:colOff>1261441</xdr:colOff>
      <xdr:row>1</xdr:row>
      <xdr:rowOff>228600</xdr:rowOff>
    </xdr:to>
    <xdr:cxnSp macro="">
      <xdr:nvCxnSpPr>
        <xdr:cNvPr id="2" name="Straight Connector 1">
          <a:extLst>
            <a:ext uri="{FF2B5EF4-FFF2-40B4-BE49-F238E27FC236}">
              <a16:creationId xmlns:a16="http://schemas.microsoft.com/office/drawing/2014/main" id="{EA9C0524-AB93-447E-A5B5-901DB36B5760}"/>
            </a:ext>
          </a:extLst>
        </xdr:cNvPr>
        <xdr:cNvCxnSpPr/>
      </xdr:nvCxnSpPr>
      <xdr:spPr>
        <a:xfrm>
          <a:off x="176419" y="466725"/>
          <a:ext cx="154222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2</xdr:row>
      <xdr:rowOff>0</xdr:rowOff>
    </xdr:from>
    <xdr:to>
      <xdr:col>8</xdr:col>
      <xdr:colOff>662748</xdr:colOff>
      <xdr:row>2</xdr:row>
      <xdr:rowOff>5111</xdr:rowOff>
    </xdr:to>
    <xdr:cxnSp macro="">
      <xdr:nvCxnSpPr>
        <xdr:cNvPr id="3" name="Straight Connector 2">
          <a:extLst>
            <a:ext uri="{FF2B5EF4-FFF2-40B4-BE49-F238E27FC236}">
              <a16:creationId xmlns:a16="http://schemas.microsoft.com/office/drawing/2014/main" id="{AC83FEDA-6746-4CD4-833A-280DF7BD178B}"/>
            </a:ext>
          </a:extLst>
        </xdr:cNvPr>
        <xdr:cNvCxnSpPr/>
      </xdr:nvCxnSpPr>
      <xdr:spPr>
        <a:xfrm flipV="1">
          <a:off x="8172450" y="476250"/>
          <a:ext cx="1291398" cy="51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176419</xdr:colOff>
      <xdr:row>1</xdr:row>
      <xdr:rowOff>228600</xdr:rowOff>
    </xdr:from>
    <xdr:to>
      <xdr:col>1</xdr:col>
      <xdr:colOff>1261441</xdr:colOff>
      <xdr:row>1</xdr:row>
      <xdr:rowOff>228600</xdr:rowOff>
    </xdr:to>
    <xdr:cxnSp macro="">
      <xdr:nvCxnSpPr>
        <xdr:cNvPr id="2" name="Straight Connector 1">
          <a:extLst>
            <a:ext uri="{FF2B5EF4-FFF2-40B4-BE49-F238E27FC236}">
              <a16:creationId xmlns:a16="http://schemas.microsoft.com/office/drawing/2014/main" id="{E055EDC4-D886-4D45-9AD9-33A69F739FA9}"/>
            </a:ext>
          </a:extLst>
        </xdr:cNvPr>
        <xdr:cNvCxnSpPr/>
      </xdr:nvCxnSpPr>
      <xdr:spPr>
        <a:xfrm>
          <a:off x="176419" y="466725"/>
          <a:ext cx="14469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1411631</xdr:colOff>
      <xdr:row>2</xdr:row>
      <xdr:rowOff>16565</xdr:rowOff>
    </xdr:from>
    <xdr:to>
      <xdr:col>3</xdr:col>
      <xdr:colOff>979004</xdr:colOff>
      <xdr:row>2</xdr:row>
      <xdr:rowOff>21676</xdr:rowOff>
    </xdr:to>
    <xdr:cxnSp macro="">
      <xdr:nvCxnSpPr>
        <xdr:cNvPr id="3" name="Straight Connector 2">
          <a:extLst>
            <a:ext uri="{FF2B5EF4-FFF2-40B4-BE49-F238E27FC236}">
              <a16:creationId xmlns:a16="http://schemas.microsoft.com/office/drawing/2014/main" id="{CF4BC21E-9D62-4608-9ADD-574DBBAB2EA7}"/>
            </a:ext>
          </a:extLst>
        </xdr:cNvPr>
        <xdr:cNvCxnSpPr/>
      </xdr:nvCxnSpPr>
      <xdr:spPr>
        <a:xfrm flipV="1">
          <a:off x="6974231" y="492815"/>
          <a:ext cx="1291398" cy="51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0</xdr:rowOff>
    </xdr:from>
    <xdr:to>
      <xdr:col>1</xdr:col>
      <xdr:colOff>1676400</xdr:colOff>
      <xdr:row>2</xdr:row>
      <xdr:rowOff>0</xdr:rowOff>
    </xdr:to>
    <xdr:cxnSp macro="">
      <xdr:nvCxnSpPr>
        <xdr:cNvPr id="2" name="Straight Connector 1">
          <a:extLst>
            <a:ext uri="{FF2B5EF4-FFF2-40B4-BE49-F238E27FC236}">
              <a16:creationId xmlns:a16="http://schemas.microsoft.com/office/drawing/2014/main" id="{D41CF7EF-EE72-47BF-BF5B-DC9587BC7211}"/>
            </a:ext>
          </a:extLst>
        </xdr:cNvPr>
        <xdr:cNvCxnSpPr/>
      </xdr:nvCxnSpPr>
      <xdr:spPr>
        <a:xfrm>
          <a:off x="523875" y="476250"/>
          <a:ext cx="1514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1321076</xdr:colOff>
      <xdr:row>2</xdr:row>
      <xdr:rowOff>27333</xdr:rowOff>
    </xdr:from>
    <xdr:to>
      <xdr:col>3</xdr:col>
      <xdr:colOff>410816</xdr:colOff>
      <xdr:row>2</xdr:row>
      <xdr:rowOff>27333</xdr:rowOff>
    </xdr:to>
    <xdr:cxnSp macro="">
      <xdr:nvCxnSpPr>
        <xdr:cNvPr id="3" name="Straight Connector 1">
          <a:extLst>
            <a:ext uri="{FF2B5EF4-FFF2-40B4-BE49-F238E27FC236}">
              <a16:creationId xmlns:a16="http://schemas.microsoft.com/office/drawing/2014/main" id="{761B53C7-A07F-4307-97F9-7D519624ACD3}"/>
            </a:ext>
          </a:extLst>
        </xdr:cNvPr>
        <xdr:cNvCxnSpPr/>
      </xdr:nvCxnSpPr>
      <xdr:spPr>
        <a:xfrm>
          <a:off x="6521726" y="503583"/>
          <a:ext cx="151861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9C589-DDC8-4FFF-8981-DD9993AE63DB}">
  <dimension ref="A1:N41"/>
  <sheetViews>
    <sheetView workbookViewId="0">
      <selection sqref="A1:N43"/>
    </sheetView>
  </sheetViews>
  <sheetFormatPr defaultRowHeight="18.75"/>
  <cols>
    <col min="1" max="1" width="5.33203125" customWidth="1"/>
    <col min="2" max="2" width="36.77734375" bestFit="1" customWidth="1"/>
    <col min="3" max="3" width="13.109375" customWidth="1"/>
    <col min="5" max="5" width="11.88671875" customWidth="1"/>
  </cols>
  <sheetData>
    <row r="1" spans="1:14">
      <c r="A1" s="1" t="s">
        <v>0</v>
      </c>
      <c r="B1" s="2"/>
      <c r="C1" s="3"/>
      <c r="D1" s="3"/>
      <c r="E1" s="3"/>
      <c r="F1" s="75" t="s">
        <v>1</v>
      </c>
      <c r="G1" s="75"/>
      <c r="H1" s="75"/>
      <c r="I1" s="75"/>
      <c r="J1" s="75"/>
      <c r="K1" s="75"/>
      <c r="L1" s="3"/>
      <c r="M1" s="3"/>
    </row>
    <row r="2" spans="1:14">
      <c r="A2" s="3" t="s">
        <v>2</v>
      </c>
      <c r="B2" s="3"/>
      <c r="C2" s="3"/>
      <c r="D2" s="3"/>
      <c r="E2" s="67" t="s">
        <v>3</v>
      </c>
      <c r="F2" s="67"/>
      <c r="G2" s="67"/>
      <c r="H2" s="67"/>
      <c r="I2" s="67"/>
      <c r="J2" s="67"/>
      <c r="K2" s="3"/>
      <c r="L2" s="3"/>
      <c r="M2" s="3"/>
    </row>
    <row r="3" spans="1:14">
      <c r="A3" s="3"/>
      <c r="B3" s="3"/>
      <c r="C3" s="3"/>
      <c r="D3" s="3"/>
      <c r="E3" s="3"/>
      <c r="F3" s="3"/>
      <c r="G3" s="3"/>
      <c r="H3" s="3"/>
      <c r="I3" s="3"/>
      <c r="J3" s="3"/>
      <c r="K3" s="3"/>
      <c r="L3" s="3"/>
      <c r="M3" s="3"/>
    </row>
    <row r="4" spans="1:14">
      <c r="A4" s="76" t="s">
        <v>4</v>
      </c>
      <c r="B4" s="76"/>
      <c r="C4" s="76"/>
      <c r="D4" s="76"/>
      <c r="E4" s="76"/>
      <c r="F4" s="76"/>
      <c r="G4" s="76"/>
      <c r="H4" s="76"/>
      <c r="I4" s="76"/>
      <c r="J4" s="76"/>
      <c r="K4" s="76"/>
      <c r="L4" s="5"/>
      <c r="M4" s="5"/>
      <c r="N4" s="6"/>
    </row>
    <row r="5" spans="1:14">
      <c r="A5" s="7"/>
      <c r="B5" s="7"/>
      <c r="C5" s="76" t="s">
        <v>5</v>
      </c>
      <c r="D5" s="76"/>
      <c r="E5" s="76"/>
      <c r="F5" s="76"/>
      <c r="G5" s="76"/>
      <c r="H5" s="76"/>
      <c r="I5" s="76"/>
      <c r="J5" s="7"/>
      <c r="K5" s="7"/>
      <c r="L5" s="7"/>
      <c r="M5" s="7"/>
      <c r="N5" s="7"/>
    </row>
    <row r="6" spans="1:14">
      <c r="A6" s="76" t="s">
        <v>6</v>
      </c>
      <c r="B6" s="76"/>
      <c r="C6" s="76"/>
      <c r="D6" s="76"/>
      <c r="E6" s="76"/>
      <c r="F6" s="76"/>
      <c r="G6" s="76"/>
      <c r="H6" s="76"/>
      <c r="I6" s="76"/>
      <c r="J6" s="76"/>
      <c r="K6" s="76"/>
      <c r="L6" s="76"/>
      <c r="M6" s="76"/>
      <c r="N6" s="76"/>
    </row>
    <row r="7" spans="1:14">
      <c r="A7" s="77" t="s">
        <v>7</v>
      </c>
      <c r="B7" s="77"/>
      <c r="C7" s="77"/>
      <c r="D7" s="77"/>
      <c r="E7" s="77"/>
      <c r="F7" s="77"/>
      <c r="G7" s="77"/>
      <c r="H7" s="77"/>
      <c r="I7" s="77"/>
      <c r="J7" s="77"/>
      <c r="K7" s="77"/>
      <c r="L7" s="77"/>
      <c r="M7" s="77"/>
      <c r="N7" s="77"/>
    </row>
    <row r="8" spans="1:14">
      <c r="A8" s="8"/>
      <c r="B8" s="8"/>
      <c r="C8" s="8"/>
      <c r="D8" s="8"/>
      <c r="E8" s="8"/>
      <c r="F8" s="8"/>
      <c r="G8" s="8"/>
      <c r="H8" s="8"/>
      <c r="I8" s="8"/>
      <c r="J8" s="8"/>
      <c r="K8" s="8"/>
      <c r="L8" s="8"/>
      <c r="M8" s="8"/>
      <c r="N8" s="8"/>
    </row>
    <row r="9" spans="1:14">
      <c r="A9" s="70" t="s">
        <v>8</v>
      </c>
      <c r="B9" s="70" t="s">
        <v>9</v>
      </c>
      <c r="C9" s="71" t="s">
        <v>10</v>
      </c>
      <c r="D9" s="72" t="s">
        <v>11</v>
      </c>
      <c r="E9" s="73" t="s">
        <v>11</v>
      </c>
      <c r="F9" s="73" t="s">
        <v>11</v>
      </c>
      <c r="G9" s="73" t="s">
        <v>11</v>
      </c>
      <c r="H9" s="73" t="s">
        <v>11</v>
      </c>
      <c r="I9" s="73" t="s">
        <v>11</v>
      </c>
      <c r="J9" s="73" t="s">
        <v>11</v>
      </c>
      <c r="K9" s="73" t="s">
        <v>11</v>
      </c>
      <c r="L9" s="73" t="s">
        <v>11</v>
      </c>
      <c r="M9" s="74" t="s">
        <v>11</v>
      </c>
      <c r="N9" s="10"/>
    </row>
    <row r="10" spans="1:14">
      <c r="A10" s="70"/>
      <c r="B10" s="70"/>
      <c r="C10" s="71"/>
      <c r="D10" s="72" t="s">
        <v>12</v>
      </c>
      <c r="E10" s="74" t="s">
        <v>12</v>
      </c>
      <c r="F10" s="72" t="s">
        <v>13</v>
      </c>
      <c r="G10" s="74" t="s">
        <v>13</v>
      </c>
      <c r="H10" s="72" t="s">
        <v>14</v>
      </c>
      <c r="I10" s="74" t="s">
        <v>14</v>
      </c>
      <c r="J10" s="72" t="s">
        <v>15</v>
      </c>
      <c r="K10" s="74" t="s">
        <v>15</v>
      </c>
      <c r="L10" s="72" t="s">
        <v>16</v>
      </c>
      <c r="M10" s="74" t="s">
        <v>16</v>
      </c>
      <c r="N10" s="10"/>
    </row>
    <row r="11" spans="1:14">
      <c r="A11" s="70"/>
      <c r="B11" s="70"/>
      <c r="C11" s="71"/>
      <c r="D11" s="9" t="s">
        <v>17</v>
      </c>
      <c r="E11" s="9" t="s">
        <v>18</v>
      </c>
      <c r="F11" s="9" t="s">
        <v>17</v>
      </c>
      <c r="G11" s="9" t="s">
        <v>18</v>
      </c>
      <c r="H11" s="9" t="s">
        <v>17</v>
      </c>
      <c r="I11" s="9" t="s">
        <v>18</v>
      </c>
      <c r="J11" s="9" t="s">
        <v>17</v>
      </c>
      <c r="K11" s="9" t="s">
        <v>18</v>
      </c>
      <c r="L11" s="9" t="s">
        <v>17</v>
      </c>
      <c r="M11" s="9" t="s">
        <v>18</v>
      </c>
      <c r="N11" s="10"/>
    </row>
    <row r="12" spans="1:14">
      <c r="A12" s="11">
        <v>1</v>
      </c>
      <c r="B12" s="12" t="s">
        <v>19</v>
      </c>
      <c r="C12" s="13">
        <v>90936</v>
      </c>
      <c r="D12" s="13">
        <v>2036</v>
      </c>
      <c r="E12" s="14">
        <f t="shared" ref="E12:E32" si="0">ROUND(D12*100/C12,2)</f>
        <v>2.2400000000000002</v>
      </c>
      <c r="F12" s="14">
        <v>451</v>
      </c>
      <c r="G12" s="14">
        <f t="shared" ref="G12:G32" si="1">ROUND(F12*100/C12,2)</f>
        <v>0.5</v>
      </c>
      <c r="H12" s="14">
        <v>3915</v>
      </c>
      <c r="I12" s="14">
        <f t="shared" ref="I12:I32" si="2">ROUND(H12*100/C12,2)</f>
        <v>4.3099999999999996</v>
      </c>
      <c r="J12" s="14">
        <v>45426</v>
      </c>
      <c r="K12" s="14">
        <f t="shared" ref="K12:K32" si="3">ROUND(J12*100/C12,2)</f>
        <v>49.95</v>
      </c>
      <c r="L12" s="14">
        <v>39108</v>
      </c>
      <c r="M12" s="14">
        <f t="shared" ref="M12:M32" si="4">ROUND(L12*100/C12,2)</f>
        <v>43.01</v>
      </c>
      <c r="N12" s="15"/>
    </row>
    <row r="13" spans="1:14">
      <c r="A13" s="11">
        <v>2</v>
      </c>
      <c r="B13" s="12" t="s">
        <v>20</v>
      </c>
      <c r="C13" s="13">
        <v>4536</v>
      </c>
      <c r="D13" s="13">
        <v>83</v>
      </c>
      <c r="E13" s="14">
        <f>ROUND(D13*100/C13,2)</f>
        <v>1.83</v>
      </c>
      <c r="F13" s="14">
        <v>20</v>
      </c>
      <c r="G13" s="14">
        <f>ROUND(F13*100/C13,2)</f>
        <v>0.44</v>
      </c>
      <c r="H13" s="14">
        <v>150</v>
      </c>
      <c r="I13" s="14">
        <f>ROUND(H13*100/C13,2)</f>
        <v>3.31</v>
      </c>
      <c r="J13" s="14">
        <v>2098</v>
      </c>
      <c r="K13" s="14">
        <f>ROUND(J13*100/C13,2)</f>
        <v>46.25</v>
      </c>
      <c r="L13" s="14">
        <v>2185</v>
      </c>
      <c r="M13" s="14">
        <f>ROUND(L13*100/C13,2)</f>
        <v>48.17</v>
      </c>
      <c r="N13" s="15"/>
    </row>
    <row r="14" spans="1:14">
      <c r="A14" s="11">
        <v>3</v>
      </c>
      <c r="B14" s="12" t="s">
        <v>21</v>
      </c>
      <c r="C14" s="13">
        <v>13152</v>
      </c>
      <c r="D14" s="13">
        <v>318</v>
      </c>
      <c r="E14" s="14">
        <f>ROUND(D14*100/C14,2)</f>
        <v>2.42</v>
      </c>
      <c r="F14" s="14">
        <v>91</v>
      </c>
      <c r="G14" s="14">
        <f>ROUND(F14*100/C14,2)</f>
        <v>0.69</v>
      </c>
      <c r="H14" s="14">
        <v>810</v>
      </c>
      <c r="I14" s="14">
        <f>ROUND(H14*100/C14,2)</f>
        <v>6.16</v>
      </c>
      <c r="J14" s="14">
        <v>7073</v>
      </c>
      <c r="K14" s="14">
        <f>ROUND(J14*100/C14,2)</f>
        <v>53.78</v>
      </c>
      <c r="L14" s="14">
        <v>4860</v>
      </c>
      <c r="M14" s="14">
        <f>ROUND(L14*100/C14,2)</f>
        <v>36.950000000000003</v>
      </c>
      <c r="N14" s="15"/>
    </row>
    <row r="15" spans="1:14">
      <c r="A15" s="11">
        <v>4</v>
      </c>
      <c r="B15" s="12" t="s">
        <v>22</v>
      </c>
      <c r="C15" s="13">
        <v>3496</v>
      </c>
      <c r="D15" s="13">
        <v>124</v>
      </c>
      <c r="E15" s="14">
        <f t="shared" si="0"/>
        <v>3.55</v>
      </c>
      <c r="F15" s="14">
        <v>19</v>
      </c>
      <c r="G15" s="14">
        <f t="shared" si="1"/>
        <v>0.54</v>
      </c>
      <c r="H15" s="14">
        <v>280</v>
      </c>
      <c r="I15" s="14">
        <f t="shared" si="2"/>
        <v>8.01</v>
      </c>
      <c r="J15" s="14">
        <v>1651</v>
      </c>
      <c r="K15" s="14">
        <f t="shared" si="3"/>
        <v>47.23</v>
      </c>
      <c r="L15" s="14">
        <v>1422</v>
      </c>
      <c r="M15" s="14">
        <f t="shared" si="4"/>
        <v>40.68</v>
      </c>
      <c r="N15" s="15"/>
    </row>
    <row r="16" spans="1:14">
      <c r="A16" s="11">
        <v>5</v>
      </c>
      <c r="B16" s="12" t="s">
        <v>23</v>
      </c>
      <c r="C16" s="13">
        <v>1056</v>
      </c>
      <c r="D16" s="13">
        <v>0</v>
      </c>
      <c r="E16" s="14">
        <f t="shared" si="0"/>
        <v>0</v>
      </c>
      <c r="F16" s="14">
        <v>2</v>
      </c>
      <c r="G16" s="14">
        <f t="shared" si="1"/>
        <v>0.19</v>
      </c>
      <c r="H16" s="14">
        <v>75</v>
      </c>
      <c r="I16" s="14">
        <f t="shared" si="2"/>
        <v>7.1</v>
      </c>
      <c r="J16" s="14">
        <v>433</v>
      </c>
      <c r="K16" s="14">
        <f t="shared" si="3"/>
        <v>41</v>
      </c>
      <c r="L16" s="14">
        <v>546</v>
      </c>
      <c r="M16" s="14">
        <f t="shared" si="4"/>
        <v>51.7</v>
      </c>
      <c r="N16" s="15"/>
    </row>
    <row r="17" spans="1:14">
      <c r="A17" s="11">
        <v>6</v>
      </c>
      <c r="B17" s="12" t="s">
        <v>24</v>
      </c>
      <c r="C17" s="13">
        <v>1760</v>
      </c>
      <c r="D17" s="13">
        <v>4</v>
      </c>
      <c r="E17" s="14">
        <f>ROUND(D17*100/C17,2)</f>
        <v>0.23</v>
      </c>
      <c r="F17" s="14">
        <v>7</v>
      </c>
      <c r="G17" s="14">
        <f>ROUND(F17*100/C17,2)</f>
        <v>0.4</v>
      </c>
      <c r="H17" s="14">
        <v>31</v>
      </c>
      <c r="I17" s="14">
        <f>ROUND(H17*100/C17,2)</f>
        <v>1.76</v>
      </c>
      <c r="J17" s="14">
        <v>725</v>
      </c>
      <c r="K17" s="14">
        <f>ROUND(J17*100/C17,2)</f>
        <v>41.19</v>
      </c>
      <c r="L17" s="14">
        <v>993</v>
      </c>
      <c r="M17" s="14">
        <f>ROUND(L17*100/C17,2)</f>
        <v>56.42</v>
      </c>
      <c r="N17" s="15"/>
    </row>
    <row r="18" spans="1:14">
      <c r="A18" s="11">
        <v>7</v>
      </c>
      <c r="B18" s="12" t="s">
        <v>25</v>
      </c>
      <c r="C18" s="13">
        <v>2264</v>
      </c>
      <c r="D18" s="13">
        <v>70</v>
      </c>
      <c r="E18" s="14">
        <f t="shared" si="0"/>
        <v>3.09</v>
      </c>
      <c r="F18" s="14">
        <v>22</v>
      </c>
      <c r="G18" s="14">
        <f t="shared" si="1"/>
        <v>0.97</v>
      </c>
      <c r="H18" s="14">
        <v>139</v>
      </c>
      <c r="I18" s="14">
        <f t="shared" si="2"/>
        <v>6.14</v>
      </c>
      <c r="J18" s="14">
        <v>1135</v>
      </c>
      <c r="K18" s="14">
        <f t="shared" si="3"/>
        <v>50.13</v>
      </c>
      <c r="L18" s="14">
        <v>898</v>
      </c>
      <c r="M18" s="14">
        <f t="shared" si="4"/>
        <v>39.659999999999997</v>
      </c>
      <c r="N18" s="15"/>
    </row>
    <row r="19" spans="1:14">
      <c r="A19" s="11">
        <v>8</v>
      </c>
      <c r="B19" s="12" t="s">
        <v>26</v>
      </c>
      <c r="C19" s="13">
        <v>29152</v>
      </c>
      <c r="D19" s="13">
        <v>555</v>
      </c>
      <c r="E19" s="14">
        <f t="shared" si="0"/>
        <v>1.9</v>
      </c>
      <c r="F19" s="14">
        <v>183</v>
      </c>
      <c r="G19" s="14">
        <f t="shared" si="1"/>
        <v>0.63</v>
      </c>
      <c r="H19" s="14">
        <v>1618</v>
      </c>
      <c r="I19" s="14">
        <f t="shared" si="2"/>
        <v>5.55</v>
      </c>
      <c r="J19" s="14">
        <v>14447</v>
      </c>
      <c r="K19" s="14">
        <f t="shared" si="3"/>
        <v>49.56</v>
      </c>
      <c r="L19" s="14">
        <v>12349</v>
      </c>
      <c r="M19" s="14">
        <f t="shared" si="4"/>
        <v>42.36</v>
      </c>
      <c r="N19" s="15"/>
    </row>
    <row r="20" spans="1:14">
      <c r="A20" s="11">
        <v>9</v>
      </c>
      <c r="B20" s="12" t="s">
        <v>27</v>
      </c>
      <c r="C20" s="13">
        <v>2352</v>
      </c>
      <c r="D20" s="13">
        <v>112</v>
      </c>
      <c r="E20" s="14">
        <f t="shared" si="0"/>
        <v>4.76</v>
      </c>
      <c r="F20" s="14">
        <v>9</v>
      </c>
      <c r="G20" s="14">
        <f t="shared" si="1"/>
        <v>0.38</v>
      </c>
      <c r="H20" s="14">
        <v>113</v>
      </c>
      <c r="I20" s="14">
        <f t="shared" si="2"/>
        <v>4.8</v>
      </c>
      <c r="J20" s="14">
        <v>1057</v>
      </c>
      <c r="K20" s="14">
        <f t="shared" si="3"/>
        <v>44.94</v>
      </c>
      <c r="L20" s="14">
        <v>1061</v>
      </c>
      <c r="M20" s="14">
        <f t="shared" si="4"/>
        <v>45.11</v>
      </c>
      <c r="N20" s="15"/>
    </row>
    <row r="21" spans="1:14">
      <c r="A21" s="11">
        <v>10</v>
      </c>
      <c r="B21" s="12" t="s">
        <v>28</v>
      </c>
      <c r="C21" s="13">
        <v>14184</v>
      </c>
      <c r="D21" s="13">
        <v>233</v>
      </c>
      <c r="E21" s="14">
        <f t="shared" si="0"/>
        <v>1.64</v>
      </c>
      <c r="F21" s="14">
        <v>129</v>
      </c>
      <c r="G21" s="14">
        <f t="shared" si="1"/>
        <v>0.91</v>
      </c>
      <c r="H21" s="14">
        <v>753</v>
      </c>
      <c r="I21" s="14">
        <f t="shared" si="2"/>
        <v>5.31</v>
      </c>
      <c r="J21" s="14">
        <v>8178</v>
      </c>
      <c r="K21" s="14">
        <f t="shared" si="3"/>
        <v>57.66</v>
      </c>
      <c r="L21" s="14">
        <v>4891</v>
      </c>
      <c r="M21" s="14">
        <f t="shared" si="4"/>
        <v>34.479999999999997</v>
      </c>
      <c r="N21" s="15"/>
    </row>
    <row r="22" spans="1:14">
      <c r="A22" s="11">
        <v>11</v>
      </c>
      <c r="B22" s="12" t="s">
        <v>29</v>
      </c>
      <c r="C22" s="13">
        <v>1056</v>
      </c>
      <c r="D22" s="13">
        <v>4</v>
      </c>
      <c r="E22" s="14">
        <f t="shared" si="0"/>
        <v>0.38</v>
      </c>
      <c r="F22" s="14">
        <v>0</v>
      </c>
      <c r="G22" s="14">
        <f t="shared" si="1"/>
        <v>0</v>
      </c>
      <c r="H22" s="14">
        <v>57</v>
      </c>
      <c r="I22" s="14">
        <f t="shared" si="2"/>
        <v>5.4</v>
      </c>
      <c r="J22" s="14">
        <v>530</v>
      </c>
      <c r="K22" s="14">
        <f t="shared" si="3"/>
        <v>50.19</v>
      </c>
      <c r="L22" s="14">
        <v>465</v>
      </c>
      <c r="M22" s="14">
        <f t="shared" si="4"/>
        <v>44.03</v>
      </c>
      <c r="N22" s="15"/>
    </row>
    <row r="23" spans="1:14">
      <c r="A23" s="11">
        <v>12</v>
      </c>
      <c r="B23" s="12" t="s">
        <v>30</v>
      </c>
      <c r="C23" s="13">
        <v>152</v>
      </c>
      <c r="D23" s="13">
        <v>0</v>
      </c>
      <c r="E23" s="14">
        <f t="shared" si="0"/>
        <v>0</v>
      </c>
      <c r="F23" s="14">
        <v>1</v>
      </c>
      <c r="G23" s="14">
        <f t="shared" si="1"/>
        <v>0.66</v>
      </c>
      <c r="H23" s="14">
        <v>2</v>
      </c>
      <c r="I23" s="14">
        <f t="shared" si="2"/>
        <v>1.32</v>
      </c>
      <c r="J23" s="14">
        <v>74</v>
      </c>
      <c r="K23" s="14">
        <f t="shared" si="3"/>
        <v>48.68</v>
      </c>
      <c r="L23" s="14">
        <v>75</v>
      </c>
      <c r="M23" s="14">
        <f t="shared" si="4"/>
        <v>49.34</v>
      </c>
      <c r="N23" s="15"/>
    </row>
    <row r="24" spans="1:14">
      <c r="A24" s="11">
        <v>13</v>
      </c>
      <c r="B24" s="12" t="s">
        <v>31</v>
      </c>
      <c r="C24" s="13">
        <v>56</v>
      </c>
      <c r="D24" s="13">
        <v>0</v>
      </c>
      <c r="E24" s="14">
        <f t="shared" si="0"/>
        <v>0</v>
      </c>
      <c r="F24" s="14">
        <v>0</v>
      </c>
      <c r="G24" s="14">
        <f t="shared" si="1"/>
        <v>0</v>
      </c>
      <c r="H24" s="14">
        <v>6</v>
      </c>
      <c r="I24" s="14">
        <f t="shared" si="2"/>
        <v>10.71</v>
      </c>
      <c r="J24" s="14">
        <v>23</v>
      </c>
      <c r="K24" s="14">
        <f t="shared" si="3"/>
        <v>41.07</v>
      </c>
      <c r="L24" s="14">
        <v>27</v>
      </c>
      <c r="M24" s="14">
        <f t="shared" si="4"/>
        <v>48.21</v>
      </c>
      <c r="N24" s="15"/>
    </row>
    <row r="25" spans="1:14">
      <c r="A25" s="11">
        <v>14</v>
      </c>
      <c r="B25" s="12" t="s">
        <v>32</v>
      </c>
      <c r="C25" s="13">
        <v>8</v>
      </c>
      <c r="D25" s="13">
        <v>0</v>
      </c>
      <c r="E25" s="14">
        <f t="shared" si="0"/>
        <v>0</v>
      </c>
      <c r="F25" s="14">
        <v>0</v>
      </c>
      <c r="G25" s="14">
        <f t="shared" si="1"/>
        <v>0</v>
      </c>
      <c r="H25" s="14">
        <v>2</v>
      </c>
      <c r="I25" s="14">
        <f t="shared" si="2"/>
        <v>25</v>
      </c>
      <c r="J25" s="14">
        <v>6</v>
      </c>
      <c r="K25" s="14">
        <f t="shared" si="3"/>
        <v>75</v>
      </c>
      <c r="L25" s="14">
        <v>0</v>
      </c>
      <c r="M25" s="14">
        <f t="shared" si="4"/>
        <v>0</v>
      </c>
      <c r="N25" s="15"/>
    </row>
    <row r="26" spans="1:14">
      <c r="A26" s="11">
        <v>15</v>
      </c>
      <c r="B26" s="12" t="s">
        <v>33</v>
      </c>
      <c r="C26" s="13">
        <v>312</v>
      </c>
      <c r="D26" s="13">
        <v>4</v>
      </c>
      <c r="E26" s="14">
        <f t="shared" si="0"/>
        <v>1.28</v>
      </c>
      <c r="F26" s="14">
        <v>1</v>
      </c>
      <c r="G26" s="14">
        <f t="shared" si="1"/>
        <v>0.32</v>
      </c>
      <c r="H26" s="14">
        <v>8</v>
      </c>
      <c r="I26" s="14">
        <f t="shared" si="2"/>
        <v>2.56</v>
      </c>
      <c r="J26" s="14">
        <v>182</v>
      </c>
      <c r="K26" s="14">
        <f t="shared" si="3"/>
        <v>58.33</v>
      </c>
      <c r="L26" s="14">
        <v>117</v>
      </c>
      <c r="M26" s="14">
        <f t="shared" si="4"/>
        <v>37.5</v>
      </c>
      <c r="N26" s="15"/>
    </row>
    <row r="27" spans="1:14">
      <c r="A27" s="11">
        <v>16</v>
      </c>
      <c r="B27" s="12" t="s">
        <v>34</v>
      </c>
      <c r="C27" s="13">
        <v>368</v>
      </c>
      <c r="D27" s="13">
        <v>9</v>
      </c>
      <c r="E27" s="14">
        <f t="shared" si="0"/>
        <v>2.4500000000000002</v>
      </c>
      <c r="F27" s="14">
        <v>0</v>
      </c>
      <c r="G27" s="14">
        <f t="shared" si="1"/>
        <v>0</v>
      </c>
      <c r="H27" s="14">
        <v>5</v>
      </c>
      <c r="I27" s="14">
        <f t="shared" si="2"/>
        <v>1.36</v>
      </c>
      <c r="J27" s="14">
        <v>155</v>
      </c>
      <c r="K27" s="14">
        <f t="shared" si="3"/>
        <v>42.12</v>
      </c>
      <c r="L27" s="14">
        <v>199</v>
      </c>
      <c r="M27" s="14">
        <f t="shared" si="4"/>
        <v>54.08</v>
      </c>
      <c r="N27" s="15"/>
    </row>
    <row r="28" spans="1:14">
      <c r="A28" s="11">
        <v>17</v>
      </c>
      <c r="B28" s="12" t="s">
        <v>35</v>
      </c>
      <c r="C28" s="13">
        <v>176</v>
      </c>
      <c r="D28" s="13">
        <v>0</v>
      </c>
      <c r="E28" s="14">
        <f t="shared" si="0"/>
        <v>0</v>
      </c>
      <c r="F28" s="14">
        <v>0</v>
      </c>
      <c r="G28" s="14">
        <f t="shared" si="1"/>
        <v>0</v>
      </c>
      <c r="H28" s="14">
        <v>1</v>
      </c>
      <c r="I28" s="14">
        <f t="shared" si="2"/>
        <v>0.56999999999999995</v>
      </c>
      <c r="J28" s="14">
        <v>104</v>
      </c>
      <c r="K28" s="14">
        <f t="shared" si="3"/>
        <v>59.09</v>
      </c>
      <c r="L28" s="14">
        <v>71</v>
      </c>
      <c r="M28" s="14">
        <f t="shared" si="4"/>
        <v>40.340000000000003</v>
      </c>
      <c r="N28" s="15"/>
    </row>
    <row r="29" spans="1:14">
      <c r="A29" s="11">
        <v>18</v>
      </c>
      <c r="B29" s="12" t="s">
        <v>36</v>
      </c>
      <c r="C29" s="13">
        <v>176</v>
      </c>
      <c r="D29" s="13">
        <v>0</v>
      </c>
      <c r="E29" s="14">
        <f t="shared" si="0"/>
        <v>0</v>
      </c>
      <c r="F29" s="14">
        <v>5</v>
      </c>
      <c r="G29" s="14">
        <f t="shared" si="1"/>
        <v>2.84</v>
      </c>
      <c r="H29" s="14">
        <v>9</v>
      </c>
      <c r="I29" s="14">
        <f t="shared" si="2"/>
        <v>5.1100000000000003</v>
      </c>
      <c r="J29" s="14">
        <v>102</v>
      </c>
      <c r="K29" s="14">
        <f t="shared" si="3"/>
        <v>57.95</v>
      </c>
      <c r="L29" s="14">
        <v>60</v>
      </c>
      <c r="M29" s="14">
        <f t="shared" si="4"/>
        <v>34.090000000000003</v>
      </c>
      <c r="N29" s="15"/>
    </row>
    <row r="30" spans="1:14">
      <c r="A30" s="11">
        <v>19</v>
      </c>
      <c r="B30" s="12" t="s">
        <v>37</v>
      </c>
      <c r="C30" s="13">
        <v>152</v>
      </c>
      <c r="D30" s="13">
        <v>1</v>
      </c>
      <c r="E30" s="14">
        <f t="shared" si="0"/>
        <v>0.66</v>
      </c>
      <c r="F30" s="14">
        <v>1</v>
      </c>
      <c r="G30" s="14">
        <f t="shared" si="1"/>
        <v>0.66</v>
      </c>
      <c r="H30" s="14">
        <v>7</v>
      </c>
      <c r="I30" s="14">
        <f t="shared" si="2"/>
        <v>4.6100000000000003</v>
      </c>
      <c r="J30" s="14">
        <v>72</v>
      </c>
      <c r="K30" s="14">
        <f t="shared" si="3"/>
        <v>47.37</v>
      </c>
      <c r="L30" s="14">
        <v>71</v>
      </c>
      <c r="M30" s="14">
        <f t="shared" si="4"/>
        <v>46.71</v>
      </c>
      <c r="N30" s="15"/>
    </row>
    <row r="31" spans="1:14">
      <c r="A31" s="11">
        <v>20</v>
      </c>
      <c r="B31" s="12" t="s">
        <v>38</v>
      </c>
      <c r="C31" s="13">
        <v>96</v>
      </c>
      <c r="D31" s="13">
        <v>0</v>
      </c>
      <c r="E31" s="14">
        <f t="shared" si="0"/>
        <v>0</v>
      </c>
      <c r="F31" s="14">
        <v>0</v>
      </c>
      <c r="G31" s="14">
        <f t="shared" si="1"/>
        <v>0</v>
      </c>
      <c r="H31" s="14">
        <v>0</v>
      </c>
      <c r="I31" s="14">
        <f t="shared" si="2"/>
        <v>0</v>
      </c>
      <c r="J31" s="14">
        <v>46</v>
      </c>
      <c r="K31" s="14">
        <f t="shared" si="3"/>
        <v>47.92</v>
      </c>
      <c r="L31" s="14">
        <v>50</v>
      </c>
      <c r="M31" s="14">
        <f t="shared" si="4"/>
        <v>52.08</v>
      </c>
      <c r="N31" s="15"/>
    </row>
    <row r="32" spans="1:14">
      <c r="A32" s="11">
        <v>21</v>
      </c>
      <c r="B32" s="12" t="s">
        <v>39</v>
      </c>
      <c r="C32" s="13">
        <v>2840</v>
      </c>
      <c r="D32" s="13">
        <v>52</v>
      </c>
      <c r="E32" s="14">
        <f t="shared" si="0"/>
        <v>1.83</v>
      </c>
      <c r="F32" s="14">
        <v>38</v>
      </c>
      <c r="G32" s="14">
        <f t="shared" si="1"/>
        <v>1.34</v>
      </c>
      <c r="H32" s="14">
        <v>158</v>
      </c>
      <c r="I32" s="14">
        <f t="shared" si="2"/>
        <v>5.56</v>
      </c>
      <c r="J32" s="14">
        <v>1653</v>
      </c>
      <c r="K32" s="14">
        <f t="shared" si="3"/>
        <v>58.2</v>
      </c>
      <c r="L32" s="14">
        <v>939</v>
      </c>
      <c r="M32" s="14">
        <f t="shared" si="4"/>
        <v>33.06</v>
      </c>
      <c r="N32" s="15"/>
    </row>
    <row r="33" spans="1:14">
      <c r="A33" s="9"/>
      <c r="B33" s="9" t="s">
        <v>40</v>
      </c>
      <c r="C33" s="16">
        <f>SUM(C12:C32)</f>
        <v>168280</v>
      </c>
      <c r="D33" s="16">
        <f>SUM(D12:D32)</f>
        <v>3605</v>
      </c>
      <c r="E33" s="17">
        <f>ROUND(SUM(E12:E32)/21,2)</f>
        <v>1.35</v>
      </c>
      <c r="F33" s="17">
        <f>SUM(F12:F32)</f>
        <v>979</v>
      </c>
      <c r="G33" s="17">
        <f>ROUND(SUM(G12:G32)/21,2)</f>
        <v>0.55000000000000004</v>
      </c>
      <c r="H33" s="17">
        <f>SUM(H12:H32)</f>
        <v>8139</v>
      </c>
      <c r="I33" s="17">
        <f>ROUND(SUM(I12:I32)/21,2)</f>
        <v>5.46</v>
      </c>
      <c r="J33" s="17">
        <f>SUM(J12:J32)</f>
        <v>85170</v>
      </c>
      <c r="K33" s="17">
        <f>ROUND(SUM(K12:K32)/21,2)</f>
        <v>50.84</v>
      </c>
      <c r="L33" s="17">
        <f>SUM(L12:L32)</f>
        <v>70387</v>
      </c>
      <c r="M33" s="17">
        <f>ROUND(SUM(M12:M32)/21,2)</f>
        <v>41.81</v>
      </c>
      <c r="N33" s="15"/>
    </row>
    <row r="34" spans="1:14">
      <c r="A34" s="18"/>
      <c r="B34" s="19"/>
      <c r="C34" s="20"/>
      <c r="D34" s="21"/>
      <c r="E34" s="22"/>
      <c r="F34" s="22"/>
      <c r="G34" s="22"/>
      <c r="H34" s="22"/>
      <c r="I34" s="22"/>
      <c r="J34" s="22"/>
      <c r="K34" s="22"/>
      <c r="L34" s="22"/>
      <c r="M34" s="22"/>
    </row>
    <row r="35" spans="1:14">
      <c r="A35" s="18"/>
      <c r="B35" s="19"/>
      <c r="C35" s="23"/>
      <c r="D35" s="21"/>
      <c r="E35" s="22"/>
      <c r="F35" s="22"/>
      <c r="G35" s="22"/>
      <c r="H35" s="66" t="s">
        <v>41</v>
      </c>
      <c r="I35" s="66"/>
      <c r="J35" s="66"/>
      <c r="K35" s="66"/>
      <c r="L35" s="66"/>
      <c r="M35" s="66"/>
    </row>
    <row r="36" spans="1:14">
      <c r="A36" s="67" t="s">
        <v>42</v>
      </c>
      <c r="B36" s="67"/>
      <c r="C36" s="22"/>
      <c r="D36" s="22"/>
      <c r="E36" s="22"/>
      <c r="F36" s="22"/>
      <c r="G36" s="22"/>
      <c r="H36" s="68" t="s">
        <v>43</v>
      </c>
      <c r="I36" s="68"/>
      <c r="J36" s="68"/>
      <c r="K36" s="68"/>
      <c r="L36" s="22"/>
      <c r="M36" s="22"/>
    </row>
    <row r="37" spans="1:14">
      <c r="A37" s="25"/>
      <c r="B37" s="25"/>
      <c r="C37" s="4"/>
      <c r="D37" s="22"/>
      <c r="E37" s="22"/>
      <c r="F37" s="22"/>
      <c r="G37" s="22"/>
      <c r="H37" s="22"/>
      <c r="I37" s="22"/>
      <c r="J37" s="22"/>
      <c r="K37" s="22"/>
      <c r="L37" s="22"/>
      <c r="M37" s="22"/>
    </row>
    <row r="38" spans="1:14">
      <c r="A38" s="25"/>
      <c r="B38" s="25"/>
      <c r="C38" s="4"/>
      <c r="D38" s="22"/>
      <c r="E38" s="22"/>
      <c r="F38" s="22"/>
      <c r="G38" s="22"/>
      <c r="H38" s="22"/>
      <c r="I38" s="22"/>
      <c r="J38" s="22"/>
      <c r="K38" s="22"/>
      <c r="L38" s="22"/>
      <c r="M38" s="22"/>
    </row>
    <row r="39" spans="1:14">
      <c r="A39" s="25"/>
      <c r="B39" s="25"/>
      <c r="C39" s="4"/>
      <c r="D39" s="22"/>
      <c r="E39" s="22"/>
      <c r="F39" s="22"/>
      <c r="G39" s="22"/>
      <c r="H39" s="22"/>
      <c r="I39" s="22"/>
      <c r="J39" s="22"/>
      <c r="K39" s="22"/>
      <c r="L39" s="22"/>
      <c r="M39" s="22"/>
    </row>
    <row r="40" spans="1:14">
      <c r="A40" s="25"/>
      <c r="B40" s="25"/>
      <c r="C40" s="4"/>
      <c r="D40" s="22"/>
      <c r="E40" s="22"/>
      <c r="F40" s="22"/>
      <c r="G40" s="22"/>
      <c r="H40" s="22"/>
      <c r="I40" s="22"/>
      <c r="J40" s="22"/>
      <c r="K40" s="22"/>
      <c r="L40" s="22"/>
      <c r="M40" s="22"/>
    </row>
    <row r="41" spans="1:14">
      <c r="B41" s="26" t="s">
        <v>44</v>
      </c>
      <c r="C41" s="26"/>
      <c r="D41" s="26"/>
      <c r="E41" s="26"/>
      <c r="F41" s="26"/>
      <c r="G41" s="26"/>
      <c r="H41" s="26"/>
      <c r="I41" s="69" t="s">
        <v>45</v>
      </c>
      <c r="J41" s="69"/>
      <c r="K41" s="69"/>
    </row>
  </sheetData>
  <mergeCells count="19">
    <mergeCell ref="A7:N7"/>
    <mergeCell ref="F1:K1"/>
    <mergeCell ref="E2:J2"/>
    <mergeCell ref="A4:K4"/>
    <mergeCell ref="C5:I5"/>
    <mergeCell ref="A6:N6"/>
    <mergeCell ref="H35:M35"/>
    <mergeCell ref="A36:B36"/>
    <mergeCell ref="H36:K36"/>
    <mergeCell ref="I41:K41"/>
    <mergeCell ref="A9:A11"/>
    <mergeCell ref="B9:B11"/>
    <mergeCell ref="C9:C11"/>
    <mergeCell ref="D9:M9"/>
    <mergeCell ref="D10:E10"/>
    <mergeCell ref="F10:G10"/>
    <mergeCell ref="H10:I10"/>
    <mergeCell ref="J10:K10"/>
    <mergeCell ref="L10:M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89FDB-7658-4810-9257-18537835B02F}">
  <dimension ref="A1:E327"/>
  <sheetViews>
    <sheetView tabSelected="1" workbookViewId="0">
      <selection activeCell="K10" sqref="K10"/>
    </sheetView>
  </sheetViews>
  <sheetFormatPr defaultRowHeight="18.75"/>
  <cols>
    <col min="1" max="1" width="4.21875" customWidth="1"/>
    <col min="2" max="2" width="60.6640625" customWidth="1"/>
    <col min="3" max="3" width="20.109375" customWidth="1"/>
    <col min="4" max="4" width="18.44140625" customWidth="1"/>
  </cols>
  <sheetData>
    <row r="1" spans="1:5">
      <c r="A1" s="1" t="s">
        <v>0</v>
      </c>
      <c r="B1" s="2"/>
      <c r="C1" s="87" t="s">
        <v>46</v>
      </c>
      <c r="D1" s="87"/>
      <c r="E1" s="87"/>
    </row>
    <row r="2" spans="1:5">
      <c r="A2" s="3" t="s">
        <v>47</v>
      </c>
      <c r="B2" s="3"/>
      <c r="C2" s="55"/>
      <c r="D2" s="55"/>
      <c r="E2" s="3"/>
    </row>
    <row r="3" spans="1:5">
      <c r="A3" s="47"/>
      <c r="B3" s="47"/>
      <c r="C3" s="56"/>
      <c r="D3" s="61"/>
    </row>
    <row r="4" spans="1:5">
      <c r="A4" s="19"/>
      <c r="B4" s="52" t="s">
        <v>48</v>
      </c>
      <c r="C4" s="55"/>
      <c r="D4" s="62"/>
    </row>
    <row r="5" spans="1:5">
      <c r="A5" s="88" t="s">
        <v>49</v>
      </c>
      <c r="B5" s="88"/>
      <c r="C5" s="88"/>
      <c r="D5" s="88"/>
    </row>
    <row r="6" spans="1:5">
      <c r="A6" s="89" t="s">
        <v>50</v>
      </c>
      <c r="B6" s="89"/>
      <c r="C6" s="89"/>
      <c r="D6" s="89"/>
    </row>
    <row r="7" spans="1:5">
      <c r="A7" s="90" t="s">
        <v>51</v>
      </c>
      <c r="B7" s="90"/>
      <c r="C7" s="90"/>
      <c r="D7" s="90"/>
    </row>
    <row r="8" spans="1:5">
      <c r="A8" s="48" t="s">
        <v>52</v>
      </c>
      <c r="B8" s="48" t="s">
        <v>53</v>
      </c>
      <c r="C8" s="57" t="s">
        <v>54</v>
      </c>
      <c r="D8" s="63" t="s">
        <v>55</v>
      </c>
      <c r="E8" s="29"/>
    </row>
    <row r="9" spans="1:5">
      <c r="A9" s="84" t="s">
        <v>56</v>
      </c>
      <c r="B9" s="85"/>
      <c r="C9" s="85"/>
      <c r="D9" s="86"/>
      <c r="E9" s="29"/>
    </row>
    <row r="10" spans="1:5">
      <c r="A10" s="84" t="s">
        <v>57</v>
      </c>
      <c r="B10" s="85"/>
      <c r="C10" s="85"/>
      <c r="D10" s="86"/>
      <c r="E10" s="29"/>
    </row>
    <row r="11" spans="1:5">
      <c r="A11" s="81" t="s">
        <v>58</v>
      </c>
      <c r="B11" s="81"/>
      <c r="C11" s="81"/>
      <c r="D11" s="81"/>
      <c r="E11" s="29"/>
    </row>
    <row r="12" spans="1:5">
      <c r="A12" s="49">
        <v>1</v>
      </c>
      <c r="B12" s="53" t="s">
        <v>12</v>
      </c>
      <c r="C12" s="58">
        <v>141</v>
      </c>
      <c r="D12" s="64">
        <f>C12/3956*100</f>
        <v>3.5642062689585439</v>
      </c>
      <c r="E12" s="29"/>
    </row>
    <row r="13" spans="1:5">
      <c r="A13" s="49">
        <v>2</v>
      </c>
      <c r="B13" s="53" t="s">
        <v>13</v>
      </c>
      <c r="C13" s="58">
        <v>108</v>
      </c>
      <c r="D13" s="64">
        <f t="shared" ref="D13:D17" si="0">C13/3956*100</f>
        <v>2.7300303336703742</v>
      </c>
      <c r="E13" s="29"/>
    </row>
    <row r="14" spans="1:5">
      <c r="A14" s="49">
        <v>3</v>
      </c>
      <c r="B14" s="53" t="s">
        <v>14</v>
      </c>
      <c r="C14" s="58">
        <v>503</v>
      </c>
      <c r="D14" s="64">
        <f t="shared" si="0"/>
        <v>12.714863498483316</v>
      </c>
      <c r="E14" s="29"/>
    </row>
    <row r="15" spans="1:5">
      <c r="A15" s="49">
        <v>4</v>
      </c>
      <c r="B15" s="53" t="s">
        <v>15</v>
      </c>
      <c r="C15" s="58">
        <v>2187</v>
      </c>
      <c r="D15" s="64">
        <f t="shared" si="0"/>
        <v>55.283114256825073</v>
      </c>
      <c r="E15" s="29"/>
    </row>
    <row r="16" spans="1:5">
      <c r="A16" s="49">
        <v>5</v>
      </c>
      <c r="B16" s="53" t="s">
        <v>16</v>
      </c>
      <c r="C16" s="58">
        <v>1017</v>
      </c>
      <c r="D16" s="64">
        <f t="shared" si="0"/>
        <v>25.707785642062692</v>
      </c>
      <c r="E16" s="29"/>
    </row>
    <row r="17" spans="1:5">
      <c r="A17" s="78" t="s">
        <v>59</v>
      </c>
      <c r="B17" s="78"/>
      <c r="C17" s="59">
        <f>SUM(C12:C16)</f>
        <v>3956</v>
      </c>
      <c r="D17" s="65">
        <f t="shared" si="0"/>
        <v>100</v>
      </c>
      <c r="E17" s="29"/>
    </row>
    <row r="18" spans="1:5">
      <c r="A18" s="79" t="s">
        <v>60</v>
      </c>
      <c r="B18" s="79"/>
      <c r="C18" s="79"/>
      <c r="D18" s="79"/>
      <c r="E18" s="29"/>
    </row>
    <row r="19" spans="1:5">
      <c r="A19" s="49">
        <v>1</v>
      </c>
      <c r="B19" s="54" t="s">
        <v>12</v>
      </c>
      <c r="C19" s="14">
        <v>135</v>
      </c>
      <c r="D19" s="64">
        <f>C19/3956*100</f>
        <v>3.4125379170879677</v>
      </c>
      <c r="E19" s="29"/>
    </row>
    <row r="20" spans="1:5">
      <c r="A20" s="49">
        <v>2</v>
      </c>
      <c r="B20" s="54" t="s">
        <v>13</v>
      </c>
      <c r="C20" s="14">
        <v>107</v>
      </c>
      <c r="D20" s="64">
        <f>C20/3956*100</f>
        <v>2.7047522750252782</v>
      </c>
      <c r="E20" s="29"/>
    </row>
    <row r="21" spans="1:5">
      <c r="A21" s="49">
        <v>3</v>
      </c>
      <c r="B21" s="54" t="s">
        <v>14</v>
      </c>
      <c r="C21" s="14">
        <v>492</v>
      </c>
      <c r="D21" s="64">
        <f>C21/3956*100</f>
        <v>12.43680485338726</v>
      </c>
      <c r="E21" s="29"/>
    </row>
    <row r="22" spans="1:5">
      <c r="A22" s="49">
        <v>4</v>
      </c>
      <c r="B22" s="54" t="s">
        <v>15</v>
      </c>
      <c r="C22" s="14">
        <v>2229</v>
      </c>
      <c r="D22" s="64">
        <f>C22/3956*100</f>
        <v>56.344792719919113</v>
      </c>
      <c r="E22" s="29"/>
    </row>
    <row r="23" spans="1:5">
      <c r="A23" s="49">
        <v>5</v>
      </c>
      <c r="B23" s="54" t="s">
        <v>16</v>
      </c>
      <c r="C23" s="14">
        <v>993</v>
      </c>
      <c r="D23" s="64">
        <f t="shared" ref="D23:D24" si="1">C23/3956*100</f>
        <v>25.101112234580388</v>
      </c>
      <c r="E23" s="29"/>
    </row>
    <row r="24" spans="1:5">
      <c r="A24" s="78" t="s">
        <v>59</v>
      </c>
      <c r="B24" s="78"/>
      <c r="C24" s="17">
        <v>3956</v>
      </c>
      <c r="D24" s="65">
        <f t="shared" si="1"/>
        <v>100</v>
      </c>
      <c r="E24" s="29"/>
    </row>
    <row r="25" spans="1:5">
      <c r="A25" s="79" t="s">
        <v>61</v>
      </c>
      <c r="B25" s="79"/>
      <c r="C25" s="79"/>
      <c r="D25" s="79"/>
      <c r="E25" s="29"/>
    </row>
    <row r="26" spans="1:5">
      <c r="A26" s="49">
        <v>1</v>
      </c>
      <c r="B26" s="54" t="s">
        <v>12</v>
      </c>
      <c r="C26" s="14">
        <v>122</v>
      </c>
      <c r="D26" s="64">
        <f>C26/3956*100</f>
        <v>3.083923154701719</v>
      </c>
      <c r="E26" s="29"/>
    </row>
    <row r="27" spans="1:5">
      <c r="A27" s="49">
        <v>2</v>
      </c>
      <c r="B27" s="54" t="s">
        <v>13</v>
      </c>
      <c r="C27" s="14">
        <v>129</v>
      </c>
      <c r="D27" s="64">
        <f>C27/3956*100</f>
        <v>3.2608695652173911</v>
      </c>
      <c r="E27" s="29"/>
    </row>
    <row r="28" spans="1:5">
      <c r="A28" s="49">
        <v>3</v>
      </c>
      <c r="B28" s="54" t="s">
        <v>14</v>
      </c>
      <c r="C28" s="14">
        <v>493</v>
      </c>
      <c r="D28" s="64">
        <f>C28/3956*100</f>
        <v>12.462082912032356</v>
      </c>
      <c r="E28" s="29"/>
    </row>
    <row r="29" spans="1:5">
      <c r="A29" s="49">
        <v>4</v>
      </c>
      <c r="B29" s="54" t="s">
        <v>15</v>
      </c>
      <c r="C29" s="14">
        <v>2173</v>
      </c>
      <c r="D29" s="64">
        <f>C29/3956*100</f>
        <v>54.929221435793728</v>
      </c>
      <c r="E29" s="29"/>
    </row>
    <row r="30" spans="1:5">
      <c r="A30" s="49">
        <v>5</v>
      </c>
      <c r="B30" s="54" t="s">
        <v>16</v>
      </c>
      <c r="C30" s="14">
        <v>1039</v>
      </c>
      <c r="D30" s="64">
        <f t="shared" ref="D30:D31" si="2">C30/3956*100</f>
        <v>26.263902932254801</v>
      </c>
      <c r="E30" s="29"/>
    </row>
    <row r="31" spans="1:5">
      <c r="A31" s="78" t="s">
        <v>59</v>
      </c>
      <c r="B31" s="78"/>
      <c r="C31" s="59">
        <f>SUM(C26:C30)</f>
        <v>3956</v>
      </c>
      <c r="D31" s="65">
        <f t="shared" si="2"/>
        <v>100</v>
      </c>
      <c r="E31" s="29"/>
    </row>
    <row r="32" spans="1:5">
      <c r="A32" s="79" t="s">
        <v>62</v>
      </c>
      <c r="B32" s="79"/>
      <c r="C32" s="79"/>
      <c r="D32" s="79"/>
      <c r="E32" s="29"/>
    </row>
    <row r="33" spans="1:5">
      <c r="A33" s="49">
        <v>1</v>
      </c>
      <c r="B33" s="54" t="s">
        <v>12</v>
      </c>
      <c r="C33" s="14">
        <v>171</v>
      </c>
      <c r="D33" s="64">
        <f>C33/3956*100</f>
        <v>4.3225480283114255</v>
      </c>
      <c r="E33" s="29"/>
    </row>
    <row r="34" spans="1:5">
      <c r="A34" s="49">
        <v>2</v>
      </c>
      <c r="B34" s="54" t="s">
        <v>13</v>
      </c>
      <c r="C34" s="14">
        <v>428</v>
      </c>
      <c r="D34" s="64">
        <f>C34/3956*100</f>
        <v>10.819009100101113</v>
      </c>
      <c r="E34" s="29"/>
    </row>
    <row r="35" spans="1:5">
      <c r="A35" s="49">
        <v>3</v>
      </c>
      <c r="B35" s="54" t="s">
        <v>14</v>
      </c>
      <c r="C35" s="14">
        <v>769</v>
      </c>
      <c r="D35" s="64">
        <f>C35/3956*100</f>
        <v>19.438827098078868</v>
      </c>
      <c r="E35" s="29"/>
    </row>
    <row r="36" spans="1:5">
      <c r="A36" s="49">
        <v>4</v>
      </c>
      <c r="B36" s="54" t="s">
        <v>15</v>
      </c>
      <c r="C36" s="14">
        <v>1847</v>
      </c>
      <c r="D36" s="64">
        <f>C36/3956*100</f>
        <v>46.688574317492417</v>
      </c>
      <c r="E36" s="29"/>
    </row>
    <row r="37" spans="1:5">
      <c r="A37" s="49">
        <v>5</v>
      </c>
      <c r="B37" s="54" t="s">
        <v>16</v>
      </c>
      <c r="C37" s="14">
        <v>741</v>
      </c>
      <c r="D37" s="64">
        <f t="shared" ref="D37:D38" si="3">C37/3956*100</f>
        <v>18.731041456016179</v>
      </c>
      <c r="E37" s="29"/>
    </row>
    <row r="38" spans="1:5">
      <c r="A38" s="78" t="s">
        <v>59</v>
      </c>
      <c r="B38" s="78"/>
      <c r="C38" s="59">
        <f>SUM(C33:C37)</f>
        <v>3956</v>
      </c>
      <c r="D38" s="65">
        <f t="shared" si="3"/>
        <v>100</v>
      </c>
      <c r="E38" s="29"/>
    </row>
    <row r="39" spans="1:5">
      <c r="A39" s="79" t="s">
        <v>63</v>
      </c>
      <c r="B39" s="79"/>
      <c r="C39" s="79"/>
      <c r="D39" s="79"/>
      <c r="E39" s="29"/>
    </row>
    <row r="40" spans="1:5">
      <c r="A40" s="49">
        <v>1</v>
      </c>
      <c r="B40" s="54" t="s">
        <v>12</v>
      </c>
      <c r="C40" s="14">
        <v>119</v>
      </c>
      <c r="D40" s="64">
        <f>C40/3956*100</f>
        <v>3.0080889787664309</v>
      </c>
      <c r="E40" s="29"/>
    </row>
    <row r="41" spans="1:5">
      <c r="A41" s="49">
        <v>2</v>
      </c>
      <c r="B41" s="54" t="s">
        <v>13</v>
      </c>
      <c r="C41" s="14">
        <v>132</v>
      </c>
      <c r="D41" s="64">
        <f>C41/3956*100</f>
        <v>3.3367037411526792</v>
      </c>
      <c r="E41" s="29"/>
    </row>
    <row r="42" spans="1:5">
      <c r="A42" s="49">
        <v>3</v>
      </c>
      <c r="B42" s="54" t="s">
        <v>14</v>
      </c>
      <c r="C42" s="14">
        <v>496</v>
      </c>
      <c r="D42" s="64">
        <f>C42/3956*100</f>
        <v>12.537917087967642</v>
      </c>
      <c r="E42" s="29"/>
    </row>
    <row r="43" spans="1:5">
      <c r="A43" s="49">
        <v>4</v>
      </c>
      <c r="B43" s="54" t="s">
        <v>15</v>
      </c>
      <c r="C43" s="14">
        <v>2230</v>
      </c>
      <c r="D43" s="64">
        <f>C43/3956*100</f>
        <v>56.370070778564205</v>
      </c>
      <c r="E43" s="29"/>
    </row>
    <row r="44" spans="1:5">
      <c r="A44" s="49">
        <v>5</v>
      </c>
      <c r="B44" s="54" t="s">
        <v>16</v>
      </c>
      <c r="C44" s="14">
        <v>979</v>
      </c>
      <c r="D44" s="64">
        <f t="shared" ref="D44:D45" si="4">C44/3956*100</f>
        <v>24.74721941354904</v>
      </c>
      <c r="E44" s="29"/>
    </row>
    <row r="45" spans="1:5">
      <c r="A45" s="78" t="s">
        <v>59</v>
      </c>
      <c r="B45" s="78"/>
      <c r="C45" s="59">
        <f>SUM(C40:C44)</f>
        <v>3956</v>
      </c>
      <c r="D45" s="65">
        <f t="shared" si="4"/>
        <v>100</v>
      </c>
      <c r="E45" s="29"/>
    </row>
    <row r="46" spans="1:5">
      <c r="A46" s="79" t="s">
        <v>64</v>
      </c>
      <c r="B46" s="79"/>
      <c r="C46" s="79"/>
      <c r="D46" s="79"/>
      <c r="E46" s="29"/>
    </row>
    <row r="47" spans="1:5">
      <c r="A47" s="49">
        <v>1</v>
      </c>
      <c r="B47" s="54" t="s">
        <v>12</v>
      </c>
      <c r="C47" s="14">
        <v>119</v>
      </c>
      <c r="D47" s="64">
        <f>C47/3956*100</f>
        <v>3.0080889787664309</v>
      </c>
      <c r="E47" s="29"/>
    </row>
    <row r="48" spans="1:5">
      <c r="A48" s="49">
        <v>2</v>
      </c>
      <c r="B48" s="54" t="s">
        <v>13</v>
      </c>
      <c r="C48" s="14">
        <v>56</v>
      </c>
      <c r="D48" s="64">
        <f>C48/3956*100</f>
        <v>1.4155712841253791</v>
      </c>
      <c r="E48" s="29"/>
    </row>
    <row r="49" spans="1:5">
      <c r="A49" s="49">
        <v>3</v>
      </c>
      <c r="B49" s="54" t="s">
        <v>14</v>
      </c>
      <c r="C49" s="14">
        <v>335</v>
      </c>
      <c r="D49" s="64">
        <f>C49/3956*100</f>
        <v>8.4681496461071788</v>
      </c>
      <c r="E49" s="29"/>
    </row>
    <row r="50" spans="1:5">
      <c r="A50" s="49">
        <v>4</v>
      </c>
      <c r="B50" s="54" t="s">
        <v>15</v>
      </c>
      <c r="C50" s="14">
        <v>2214</v>
      </c>
      <c r="D50" s="64">
        <f>C50/3956*100</f>
        <v>55.965621840242676</v>
      </c>
      <c r="E50" s="29"/>
    </row>
    <row r="51" spans="1:5">
      <c r="A51" s="49">
        <v>5</v>
      </c>
      <c r="B51" s="54" t="s">
        <v>16</v>
      </c>
      <c r="C51" s="14">
        <v>1232</v>
      </c>
      <c r="D51" s="64">
        <f t="shared" ref="D51:D52" si="5">C51/3956*100</f>
        <v>31.142568250758341</v>
      </c>
      <c r="E51" s="29"/>
    </row>
    <row r="52" spans="1:5">
      <c r="A52" s="78" t="s">
        <v>59</v>
      </c>
      <c r="B52" s="78"/>
      <c r="C52" s="59">
        <f>SUM(C47:C51)</f>
        <v>3956</v>
      </c>
      <c r="D52" s="65">
        <f t="shared" si="5"/>
        <v>100</v>
      </c>
      <c r="E52" s="29"/>
    </row>
    <row r="53" spans="1:5">
      <c r="A53" s="81" t="s">
        <v>65</v>
      </c>
      <c r="B53" s="81"/>
      <c r="C53" s="81"/>
      <c r="D53" s="81"/>
      <c r="E53" s="29"/>
    </row>
    <row r="54" spans="1:5">
      <c r="A54" s="49">
        <v>1</v>
      </c>
      <c r="B54" s="54" t="s">
        <v>12</v>
      </c>
      <c r="C54" s="14">
        <v>109</v>
      </c>
      <c r="D54" s="64">
        <f>C54/3956*100</f>
        <v>2.7553083923154702</v>
      </c>
      <c r="E54" s="29"/>
    </row>
    <row r="55" spans="1:5">
      <c r="A55" s="49">
        <v>2</v>
      </c>
      <c r="B55" s="54" t="s">
        <v>13</v>
      </c>
      <c r="C55" s="14">
        <v>44</v>
      </c>
      <c r="D55" s="64">
        <f>C55/3956*100</f>
        <v>1.1122345803842264</v>
      </c>
      <c r="E55" s="29"/>
    </row>
    <row r="56" spans="1:5">
      <c r="A56" s="49">
        <v>3</v>
      </c>
      <c r="B56" s="54" t="s">
        <v>14</v>
      </c>
      <c r="C56" s="14">
        <v>470</v>
      </c>
      <c r="D56" s="64">
        <f>C56/3956*100</f>
        <v>11.880687563195147</v>
      </c>
      <c r="E56" s="29"/>
    </row>
    <row r="57" spans="1:5">
      <c r="A57" s="49">
        <v>4</v>
      </c>
      <c r="B57" s="54" t="s">
        <v>15</v>
      </c>
      <c r="C57" s="14">
        <v>2292</v>
      </c>
      <c r="D57" s="64">
        <f>C57/3956*100</f>
        <v>57.937310414560159</v>
      </c>
      <c r="E57" s="29"/>
    </row>
    <row r="58" spans="1:5">
      <c r="A58" s="49">
        <v>5</v>
      </c>
      <c r="B58" s="54" t="s">
        <v>16</v>
      </c>
      <c r="C58" s="14">
        <v>1041</v>
      </c>
      <c r="D58" s="64">
        <f t="shared" ref="D58:D59" si="6">C58/3956*100</f>
        <v>26.314459049544997</v>
      </c>
      <c r="E58" s="29"/>
    </row>
    <row r="59" spans="1:5">
      <c r="A59" s="78" t="s">
        <v>59</v>
      </c>
      <c r="B59" s="78"/>
      <c r="C59" s="59">
        <f>SUM(C54:C58)</f>
        <v>3956</v>
      </c>
      <c r="D59" s="65">
        <f t="shared" si="6"/>
        <v>100</v>
      </c>
      <c r="E59" s="29"/>
    </row>
    <row r="60" spans="1:5">
      <c r="A60" s="81" t="s">
        <v>66</v>
      </c>
      <c r="B60" s="81"/>
      <c r="C60" s="81"/>
      <c r="D60" s="81"/>
      <c r="E60" s="29"/>
    </row>
    <row r="61" spans="1:5">
      <c r="A61" s="49">
        <v>1</v>
      </c>
      <c r="B61" s="54" t="s">
        <v>12</v>
      </c>
      <c r="C61" s="14">
        <v>101</v>
      </c>
      <c r="D61" s="64">
        <f>C61/3956*100</f>
        <v>2.5530839231547016</v>
      </c>
      <c r="E61" s="29"/>
    </row>
    <row r="62" spans="1:5">
      <c r="A62" s="49">
        <v>2</v>
      </c>
      <c r="B62" s="54" t="s">
        <v>13</v>
      </c>
      <c r="C62" s="14">
        <v>28</v>
      </c>
      <c r="D62" s="64">
        <f>C62/3956*100</f>
        <v>0.70778564206268957</v>
      </c>
      <c r="E62" s="29"/>
    </row>
    <row r="63" spans="1:5">
      <c r="A63" s="49">
        <v>3</v>
      </c>
      <c r="B63" s="54" t="s">
        <v>14</v>
      </c>
      <c r="C63" s="14">
        <v>333</v>
      </c>
      <c r="D63" s="64">
        <f>C63/3956*100</f>
        <v>8.4175935288169867</v>
      </c>
      <c r="E63" s="29"/>
    </row>
    <row r="64" spans="1:5">
      <c r="A64" s="49">
        <v>4</v>
      </c>
      <c r="B64" s="54" t="s">
        <v>15</v>
      </c>
      <c r="C64" s="14">
        <v>2318</v>
      </c>
      <c r="D64" s="64">
        <f>C64/3956*100</f>
        <v>58.594539939332655</v>
      </c>
      <c r="E64" s="29"/>
    </row>
    <row r="65" spans="1:5">
      <c r="A65" s="49">
        <v>5</v>
      </c>
      <c r="B65" s="54" t="s">
        <v>16</v>
      </c>
      <c r="C65" s="14">
        <v>1176</v>
      </c>
      <c r="D65" s="64">
        <f t="shared" ref="D65:D66" si="7">C65/3956*100</f>
        <v>29.726996966632964</v>
      </c>
      <c r="E65" s="29"/>
    </row>
    <row r="66" spans="1:5">
      <c r="A66" s="78" t="s">
        <v>59</v>
      </c>
      <c r="B66" s="78"/>
      <c r="C66" s="59">
        <f>SUM(C61:C65)</f>
        <v>3956</v>
      </c>
      <c r="D66" s="65">
        <f t="shared" si="7"/>
        <v>100</v>
      </c>
      <c r="E66" s="29"/>
    </row>
    <row r="67" spans="1:5">
      <c r="A67" s="81" t="s">
        <v>67</v>
      </c>
      <c r="B67" s="81"/>
      <c r="C67" s="81"/>
      <c r="D67" s="81"/>
      <c r="E67" s="29"/>
    </row>
    <row r="68" spans="1:5">
      <c r="A68" s="79" t="s">
        <v>68</v>
      </c>
      <c r="B68" s="79"/>
      <c r="C68" s="79"/>
      <c r="D68" s="79"/>
      <c r="E68" s="29"/>
    </row>
    <row r="69" spans="1:5">
      <c r="A69" s="49">
        <v>1</v>
      </c>
      <c r="B69" s="54" t="s">
        <v>12</v>
      </c>
      <c r="C69" s="14">
        <v>101</v>
      </c>
      <c r="D69" s="64">
        <f>C69/3956*100</f>
        <v>2.5530839231547016</v>
      </c>
      <c r="E69" s="29"/>
    </row>
    <row r="70" spans="1:5">
      <c r="A70" s="49">
        <v>2</v>
      </c>
      <c r="B70" s="54" t="s">
        <v>13</v>
      </c>
      <c r="C70" s="14">
        <v>77</v>
      </c>
      <c r="D70" s="64">
        <f>C70/3956*100</f>
        <v>1.9464105156723963</v>
      </c>
      <c r="E70" s="29"/>
    </row>
    <row r="71" spans="1:5">
      <c r="A71" s="49">
        <v>3</v>
      </c>
      <c r="B71" s="54" t="s">
        <v>14</v>
      </c>
      <c r="C71" s="14">
        <v>501</v>
      </c>
      <c r="D71" s="64">
        <f>C71/3956*100</f>
        <v>12.664307381193124</v>
      </c>
      <c r="E71" s="29"/>
    </row>
    <row r="72" spans="1:5">
      <c r="A72" s="49">
        <v>4</v>
      </c>
      <c r="B72" s="54" t="s">
        <v>15</v>
      </c>
      <c r="C72" s="14">
        <v>2257</v>
      </c>
      <c r="D72" s="64">
        <f>C72/3956*100</f>
        <v>57.052578361981801</v>
      </c>
      <c r="E72" s="29"/>
    </row>
    <row r="73" spans="1:5">
      <c r="A73" s="49">
        <v>5</v>
      </c>
      <c r="B73" s="54" t="s">
        <v>16</v>
      </c>
      <c r="C73" s="14">
        <v>1020</v>
      </c>
      <c r="D73" s="64">
        <f t="shared" ref="D73:D74" si="8">C73/3956*100</f>
        <v>25.783619817997977</v>
      </c>
      <c r="E73" s="29"/>
    </row>
    <row r="74" spans="1:5">
      <c r="A74" s="78" t="s">
        <v>59</v>
      </c>
      <c r="B74" s="78"/>
      <c r="C74" s="59">
        <f>SUM(C69:C73)</f>
        <v>3956</v>
      </c>
      <c r="D74" s="65">
        <f t="shared" si="8"/>
        <v>100</v>
      </c>
      <c r="E74" s="29"/>
    </row>
    <row r="75" spans="1:5">
      <c r="A75" s="79" t="s">
        <v>69</v>
      </c>
      <c r="B75" s="79"/>
      <c r="C75" s="79"/>
      <c r="D75" s="79"/>
      <c r="E75" s="29"/>
    </row>
    <row r="76" spans="1:5">
      <c r="A76" s="49">
        <v>1</v>
      </c>
      <c r="B76" s="54" t="s">
        <v>12</v>
      </c>
      <c r="C76" s="14">
        <v>101</v>
      </c>
      <c r="D76" s="64">
        <f>C76/3956*100</f>
        <v>2.5530839231547016</v>
      </c>
      <c r="E76" s="29"/>
    </row>
    <row r="77" spans="1:5">
      <c r="A77" s="49">
        <v>2</v>
      </c>
      <c r="B77" s="54" t="s">
        <v>13</v>
      </c>
      <c r="C77" s="14">
        <v>95</v>
      </c>
      <c r="D77" s="64">
        <f>C77/3956*100</f>
        <v>2.4014155712841254</v>
      </c>
      <c r="E77" s="29"/>
    </row>
    <row r="78" spans="1:5">
      <c r="A78" s="49">
        <v>3</v>
      </c>
      <c r="B78" s="54" t="s">
        <v>14</v>
      </c>
      <c r="C78" s="14">
        <v>521</v>
      </c>
      <c r="D78" s="64">
        <f>C78/3956*100</f>
        <v>13.169868554095046</v>
      </c>
      <c r="E78" s="29"/>
    </row>
    <row r="79" spans="1:5">
      <c r="A79" s="49">
        <v>4</v>
      </c>
      <c r="B79" s="54" t="s">
        <v>15</v>
      </c>
      <c r="C79" s="14">
        <v>2256</v>
      </c>
      <c r="D79" s="64">
        <f>C79/3956*100</f>
        <v>57.027300303336702</v>
      </c>
      <c r="E79" s="29"/>
    </row>
    <row r="80" spans="1:5">
      <c r="A80" s="49">
        <v>5</v>
      </c>
      <c r="B80" s="54" t="s">
        <v>16</v>
      </c>
      <c r="C80" s="14">
        <v>983</v>
      </c>
      <c r="D80" s="64">
        <f t="shared" ref="D80:D81" si="9">C80/3956*100</f>
        <v>24.848331648129424</v>
      </c>
      <c r="E80" s="29"/>
    </row>
    <row r="81" spans="1:5">
      <c r="A81" s="78" t="s">
        <v>59</v>
      </c>
      <c r="B81" s="78"/>
      <c r="C81" s="59">
        <f>SUM(C76:C80)</f>
        <v>3956</v>
      </c>
      <c r="D81" s="65">
        <f t="shared" si="9"/>
        <v>100</v>
      </c>
      <c r="E81" s="29"/>
    </row>
    <row r="82" spans="1:5">
      <c r="A82" s="51" t="s">
        <v>70</v>
      </c>
      <c r="B82" s="50"/>
      <c r="C82" s="60"/>
      <c r="D82" s="64"/>
      <c r="E82" s="29"/>
    </row>
    <row r="83" spans="1:5">
      <c r="A83" s="79" t="s">
        <v>71</v>
      </c>
      <c r="B83" s="79"/>
      <c r="C83" s="79"/>
      <c r="D83" s="79"/>
      <c r="E83" s="29"/>
    </row>
    <row r="84" spans="1:5">
      <c r="A84" s="49">
        <v>1</v>
      </c>
      <c r="B84" s="54" t="s">
        <v>12</v>
      </c>
      <c r="C84" s="14">
        <v>100</v>
      </c>
      <c r="D84" s="64">
        <f>C84/3956*100</f>
        <v>2.5278058645096055</v>
      </c>
      <c r="E84" s="29"/>
    </row>
    <row r="85" spans="1:5">
      <c r="A85" s="49">
        <v>2</v>
      </c>
      <c r="B85" s="54" t="s">
        <v>13</v>
      </c>
      <c r="C85" s="14">
        <v>86</v>
      </c>
      <c r="D85" s="64">
        <f>C85/3956*100</f>
        <v>2.1739130434782608</v>
      </c>
      <c r="E85" s="29"/>
    </row>
    <row r="86" spans="1:5">
      <c r="A86" s="49">
        <v>3</v>
      </c>
      <c r="B86" s="54" t="s">
        <v>14</v>
      </c>
      <c r="C86" s="14">
        <v>649</v>
      </c>
      <c r="D86" s="64">
        <f>C86/3956*100</f>
        <v>16.405460060667341</v>
      </c>
      <c r="E86" s="29"/>
    </row>
    <row r="87" spans="1:5">
      <c r="A87" s="49">
        <v>4</v>
      </c>
      <c r="B87" s="54" t="s">
        <v>15</v>
      </c>
      <c r="C87" s="14">
        <v>2182</v>
      </c>
      <c r="D87" s="64">
        <f>C87/3956*100</f>
        <v>55.156723963599596</v>
      </c>
      <c r="E87" s="29"/>
    </row>
    <row r="88" spans="1:5">
      <c r="A88" s="49">
        <v>5</v>
      </c>
      <c r="B88" s="54" t="s">
        <v>16</v>
      </c>
      <c r="C88" s="14">
        <v>939</v>
      </c>
      <c r="D88" s="64">
        <f t="shared" ref="D88:D89" si="10">C88/3956*100</f>
        <v>23.736097067745195</v>
      </c>
      <c r="E88" s="29"/>
    </row>
    <row r="89" spans="1:5">
      <c r="A89" s="78" t="s">
        <v>59</v>
      </c>
      <c r="B89" s="78"/>
      <c r="C89" s="59">
        <f>SUM(C84:C88)</f>
        <v>3956</v>
      </c>
      <c r="D89" s="65">
        <f t="shared" si="10"/>
        <v>100</v>
      </c>
      <c r="E89" s="29"/>
    </row>
    <row r="90" spans="1:5">
      <c r="A90" s="79" t="s">
        <v>72</v>
      </c>
      <c r="B90" s="79"/>
      <c r="C90" s="79"/>
      <c r="D90" s="79"/>
      <c r="E90" s="29"/>
    </row>
    <row r="91" spans="1:5">
      <c r="A91" s="49">
        <v>1</v>
      </c>
      <c r="B91" s="54" t="s">
        <v>12</v>
      </c>
      <c r="C91" s="14">
        <v>98</v>
      </c>
      <c r="D91" s="64">
        <f>C91/3956*100</f>
        <v>2.4772497472194135</v>
      </c>
      <c r="E91" s="29"/>
    </row>
    <row r="92" spans="1:5">
      <c r="A92" s="49">
        <v>2</v>
      </c>
      <c r="B92" s="54" t="s">
        <v>13</v>
      </c>
      <c r="C92" s="14">
        <v>34</v>
      </c>
      <c r="D92" s="64">
        <f>C92/3956*100</f>
        <v>0.85945399393326583</v>
      </c>
      <c r="E92" s="29"/>
    </row>
    <row r="93" spans="1:5">
      <c r="A93" s="49">
        <v>3</v>
      </c>
      <c r="B93" s="54" t="s">
        <v>14</v>
      </c>
      <c r="C93" s="14">
        <v>543</v>
      </c>
      <c r="D93" s="64">
        <f>C93/3956*100</f>
        <v>13.725985844287159</v>
      </c>
      <c r="E93" s="29"/>
    </row>
    <row r="94" spans="1:5">
      <c r="A94" s="49">
        <v>4</v>
      </c>
      <c r="B94" s="54" t="s">
        <v>15</v>
      </c>
      <c r="C94" s="14">
        <v>2289</v>
      </c>
      <c r="D94" s="64">
        <f>C94/3956*100</f>
        <v>57.861476238624874</v>
      </c>
      <c r="E94" s="29"/>
    </row>
    <row r="95" spans="1:5">
      <c r="A95" s="49">
        <v>5</v>
      </c>
      <c r="B95" s="54" t="s">
        <v>16</v>
      </c>
      <c r="C95" s="14">
        <v>992</v>
      </c>
      <c r="D95" s="64">
        <f t="shared" ref="D95:D96" si="11">C95/3956*100</f>
        <v>25.075834175935285</v>
      </c>
      <c r="E95" s="29"/>
    </row>
    <row r="96" spans="1:5">
      <c r="A96" s="78" t="s">
        <v>59</v>
      </c>
      <c r="B96" s="78"/>
      <c r="C96" s="59">
        <f>SUM(C91:C95)</f>
        <v>3956</v>
      </c>
      <c r="D96" s="65">
        <f t="shared" si="11"/>
        <v>100</v>
      </c>
      <c r="E96" s="29"/>
    </row>
    <row r="97" spans="1:5">
      <c r="A97" s="79" t="s">
        <v>73</v>
      </c>
      <c r="B97" s="79"/>
      <c r="C97" s="79"/>
      <c r="D97" s="79"/>
      <c r="E97" s="29"/>
    </row>
    <row r="98" spans="1:5">
      <c r="A98" s="49">
        <v>1</v>
      </c>
      <c r="B98" s="54" t="s">
        <v>12</v>
      </c>
      <c r="C98" s="14">
        <v>84</v>
      </c>
      <c r="D98" s="64">
        <f>C98/3956*100</f>
        <v>2.1233569261880687</v>
      </c>
      <c r="E98" s="29"/>
    </row>
    <row r="99" spans="1:5">
      <c r="A99" s="49">
        <v>2</v>
      </c>
      <c r="B99" s="54" t="s">
        <v>13</v>
      </c>
      <c r="C99" s="14">
        <v>27</v>
      </c>
      <c r="D99" s="64">
        <f>C99/3956*100</f>
        <v>0.68250758341759354</v>
      </c>
      <c r="E99" s="29"/>
    </row>
    <row r="100" spans="1:5">
      <c r="A100" s="49">
        <v>3</v>
      </c>
      <c r="B100" s="54" t="s">
        <v>14</v>
      </c>
      <c r="C100" s="14">
        <v>562</v>
      </c>
      <c r="D100" s="64">
        <f>C100/3956*100</f>
        <v>14.206268958543983</v>
      </c>
      <c r="E100" s="29"/>
    </row>
    <row r="101" spans="1:5">
      <c r="A101" s="49">
        <v>4</v>
      </c>
      <c r="B101" s="54" t="s">
        <v>15</v>
      </c>
      <c r="C101" s="14">
        <v>2293</v>
      </c>
      <c r="D101" s="64">
        <f>C101/3956*100</f>
        <v>57.962588473205258</v>
      </c>
      <c r="E101" s="29"/>
    </row>
    <row r="102" spans="1:5">
      <c r="A102" s="49">
        <v>5</v>
      </c>
      <c r="B102" s="54" t="s">
        <v>16</v>
      </c>
      <c r="C102" s="14">
        <v>990</v>
      </c>
      <c r="D102" s="64">
        <f t="shared" ref="D102:D103" si="12">C102/3956*100</f>
        <v>25.025278058645096</v>
      </c>
      <c r="E102" s="29"/>
    </row>
    <row r="103" spans="1:5">
      <c r="A103" s="78" t="s">
        <v>59</v>
      </c>
      <c r="B103" s="78"/>
      <c r="C103" s="59">
        <f>SUM(C98:C102)</f>
        <v>3956</v>
      </c>
      <c r="D103" s="65">
        <f t="shared" si="12"/>
        <v>100</v>
      </c>
      <c r="E103" s="29"/>
    </row>
    <row r="104" spans="1:5">
      <c r="A104" s="79" t="s">
        <v>74</v>
      </c>
      <c r="B104" s="79"/>
      <c r="C104" s="79"/>
      <c r="D104" s="79"/>
      <c r="E104" s="29"/>
    </row>
    <row r="105" spans="1:5">
      <c r="A105" s="49">
        <v>1</v>
      </c>
      <c r="B105" s="54" t="s">
        <v>12</v>
      </c>
      <c r="C105" s="14">
        <v>94</v>
      </c>
      <c r="D105" s="64">
        <f>C105/3956*100</f>
        <v>2.3761375126390294</v>
      </c>
      <c r="E105" s="29"/>
    </row>
    <row r="106" spans="1:5">
      <c r="A106" s="49">
        <v>2</v>
      </c>
      <c r="B106" s="54" t="s">
        <v>13</v>
      </c>
      <c r="C106" s="14">
        <v>41</v>
      </c>
      <c r="D106" s="64">
        <f>C106/3956*100</f>
        <v>1.0364004044489383</v>
      </c>
      <c r="E106" s="29"/>
    </row>
    <row r="107" spans="1:5">
      <c r="A107" s="49">
        <v>3</v>
      </c>
      <c r="B107" s="54" t="s">
        <v>14</v>
      </c>
      <c r="C107" s="14">
        <v>580</v>
      </c>
      <c r="D107" s="64">
        <f>C107/3956*100</f>
        <v>14.661274014155712</v>
      </c>
      <c r="E107" s="29"/>
    </row>
    <row r="108" spans="1:5">
      <c r="A108" s="49">
        <v>4</v>
      </c>
      <c r="B108" s="54" t="s">
        <v>15</v>
      </c>
      <c r="C108" s="14">
        <v>2206</v>
      </c>
      <c r="D108" s="64">
        <f>C108/3956*100</f>
        <v>55.763397371081901</v>
      </c>
      <c r="E108" s="29"/>
    </row>
    <row r="109" spans="1:5">
      <c r="A109" s="49">
        <v>5</v>
      </c>
      <c r="B109" s="54" t="s">
        <v>16</v>
      </c>
      <c r="C109" s="14">
        <v>1035</v>
      </c>
      <c r="D109" s="64">
        <f t="shared" ref="D109:D110" si="13">C109/3956*100</f>
        <v>26.162790697674421</v>
      </c>
      <c r="E109" s="29"/>
    </row>
    <row r="110" spans="1:5">
      <c r="A110" s="78" t="s">
        <v>59</v>
      </c>
      <c r="B110" s="78"/>
      <c r="C110" s="59">
        <f>SUM(C105:C109)</f>
        <v>3956</v>
      </c>
      <c r="D110" s="65">
        <f t="shared" si="13"/>
        <v>100</v>
      </c>
      <c r="E110" s="29"/>
    </row>
    <row r="111" spans="1:5">
      <c r="A111" s="81" t="s">
        <v>75</v>
      </c>
      <c r="B111" s="81"/>
      <c r="C111" s="81"/>
      <c r="D111" s="81"/>
      <c r="E111" s="29"/>
    </row>
    <row r="112" spans="1:5">
      <c r="A112" s="79" t="s">
        <v>76</v>
      </c>
      <c r="B112" s="79"/>
      <c r="C112" s="79"/>
      <c r="D112" s="79"/>
      <c r="E112" s="29"/>
    </row>
    <row r="113" spans="1:5">
      <c r="A113" s="49">
        <v>1</v>
      </c>
      <c r="B113" s="54" t="s">
        <v>12</v>
      </c>
      <c r="C113" s="14">
        <v>105</v>
      </c>
      <c r="D113" s="64">
        <f>C113/3956*100</f>
        <v>2.6541961577350861</v>
      </c>
      <c r="E113" s="29"/>
    </row>
    <row r="114" spans="1:5">
      <c r="A114" s="49">
        <v>2</v>
      </c>
      <c r="B114" s="54" t="s">
        <v>13</v>
      </c>
      <c r="C114" s="14">
        <v>84</v>
      </c>
      <c r="D114" s="64">
        <f>C114/3956*100</f>
        <v>2.1233569261880687</v>
      </c>
      <c r="E114" s="29"/>
    </row>
    <row r="115" spans="1:5">
      <c r="A115" s="49">
        <v>3</v>
      </c>
      <c r="B115" s="54" t="s">
        <v>14</v>
      </c>
      <c r="C115" s="14">
        <v>449</v>
      </c>
      <c r="D115" s="64">
        <f>C115/3956*100</f>
        <v>11.349848331648129</v>
      </c>
      <c r="E115" s="29"/>
    </row>
    <row r="116" spans="1:5">
      <c r="A116" s="49">
        <v>4</v>
      </c>
      <c r="B116" s="54" t="s">
        <v>15</v>
      </c>
      <c r="C116" s="14">
        <v>2246</v>
      </c>
      <c r="D116" s="64">
        <f>C116/3956*100</f>
        <v>56.774519716885742</v>
      </c>
      <c r="E116" s="29"/>
    </row>
    <row r="117" spans="1:5">
      <c r="A117" s="49">
        <v>5</v>
      </c>
      <c r="B117" s="54" t="s">
        <v>16</v>
      </c>
      <c r="C117" s="14">
        <v>1072</v>
      </c>
      <c r="D117" s="64">
        <f t="shared" ref="D117:D118" si="14">C117/3956*100</f>
        <v>27.098078867542974</v>
      </c>
      <c r="E117" s="29"/>
    </row>
    <row r="118" spans="1:5">
      <c r="A118" s="78" t="s">
        <v>59</v>
      </c>
      <c r="B118" s="78"/>
      <c r="C118" s="59">
        <f>SUM(C113:C117)</f>
        <v>3956</v>
      </c>
      <c r="D118" s="65">
        <f t="shared" si="14"/>
        <v>100</v>
      </c>
      <c r="E118" s="29"/>
    </row>
    <row r="119" spans="1:5">
      <c r="A119" s="79" t="s">
        <v>77</v>
      </c>
      <c r="B119" s="79"/>
      <c r="C119" s="79"/>
      <c r="D119" s="79"/>
      <c r="E119" s="29"/>
    </row>
    <row r="120" spans="1:5">
      <c r="A120" s="49">
        <v>1</v>
      </c>
      <c r="B120" s="54" t="s">
        <v>12</v>
      </c>
      <c r="C120" s="14">
        <v>97</v>
      </c>
      <c r="D120" s="64">
        <f>C120/3956*100</f>
        <v>2.4519716885743175</v>
      </c>
      <c r="E120" s="29"/>
    </row>
    <row r="121" spans="1:5">
      <c r="A121" s="49">
        <v>2</v>
      </c>
      <c r="B121" s="54" t="s">
        <v>13</v>
      </c>
      <c r="C121" s="14">
        <v>42</v>
      </c>
      <c r="D121" s="64">
        <f>C121/3956*100</f>
        <v>1.0616784630940344</v>
      </c>
      <c r="E121" s="29"/>
    </row>
    <row r="122" spans="1:5">
      <c r="A122" s="49">
        <v>3</v>
      </c>
      <c r="B122" s="54" t="s">
        <v>14</v>
      </c>
      <c r="C122" s="14">
        <v>440</v>
      </c>
      <c r="D122" s="64">
        <f>C122/3956*100</f>
        <v>11.122345803842265</v>
      </c>
      <c r="E122" s="29"/>
    </row>
    <row r="123" spans="1:5">
      <c r="A123" s="49">
        <v>4</v>
      </c>
      <c r="B123" s="54" t="s">
        <v>15</v>
      </c>
      <c r="C123" s="14">
        <v>2263</v>
      </c>
      <c r="D123" s="64">
        <f>C123/3956*100</f>
        <v>57.204246713852378</v>
      </c>
      <c r="E123" s="29"/>
    </row>
    <row r="124" spans="1:5">
      <c r="A124" s="49">
        <v>5</v>
      </c>
      <c r="B124" s="54" t="s">
        <v>16</v>
      </c>
      <c r="C124" s="14">
        <v>1114</v>
      </c>
      <c r="D124" s="64">
        <f t="shared" ref="D124:D125" si="15">C124/3956*100</f>
        <v>28.15975733063701</v>
      </c>
      <c r="E124" s="29"/>
    </row>
    <row r="125" spans="1:5">
      <c r="A125" s="78" t="s">
        <v>59</v>
      </c>
      <c r="B125" s="78"/>
      <c r="C125" s="59">
        <f>SUM(C120:C124)</f>
        <v>3956</v>
      </c>
      <c r="D125" s="65">
        <f t="shared" si="15"/>
        <v>100</v>
      </c>
      <c r="E125" s="29"/>
    </row>
    <row r="126" spans="1:5">
      <c r="A126" s="79" t="s">
        <v>78</v>
      </c>
      <c r="B126" s="79"/>
      <c r="C126" s="79"/>
      <c r="D126" s="79"/>
      <c r="E126" s="29"/>
    </row>
    <row r="127" spans="1:5">
      <c r="A127" s="49">
        <v>1</v>
      </c>
      <c r="B127" s="54" t="s">
        <v>12</v>
      </c>
      <c r="C127" s="14">
        <v>88</v>
      </c>
      <c r="D127" s="64">
        <f>C127/3956*100</f>
        <v>2.2244691607684528</v>
      </c>
      <c r="E127" s="29"/>
    </row>
    <row r="128" spans="1:5">
      <c r="A128" s="49">
        <v>2</v>
      </c>
      <c r="B128" s="54" t="s">
        <v>13</v>
      </c>
      <c r="C128" s="14">
        <v>29</v>
      </c>
      <c r="D128" s="64">
        <f>C128/3956*100</f>
        <v>0.7330637007077857</v>
      </c>
      <c r="E128" s="29"/>
    </row>
    <row r="129" spans="1:5">
      <c r="A129" s="49">
        <v>3</v>
      </c>
      <c r="B129" s="54" t="s">
        <v>14</v>
      </c>
      <c r="C129" s="14">
        <v>431</v>
      </c>
      <c r="D129" s="64">
        <f>C129/3956*100</f>
        <v>10.894843276036401</v>
      </c>
      <c r="E129" s="29"/>
    </row>
    <row r="130" spans="1:5">
      <c r="A130" s="49">
        <v>4</v>
      </c>
      <c r="B130" s="54" t="s">
        <v>15</v>
      </c>
      <c r="C130" s="14">
        <v>2347</v>
      </c>
      <c r="D130" s="64">
        <f>C130/3956*100</f>
        <v>59.327603640040451</v>
      </c>
      <c r="E130" s="29"/>
    </row>
    <row r="131" spans="1:5">
      <c r="A131" s="49">
        <v>5</v>
      </c>
      <c r="B131" s="54" t="s">
        <v>16</v>
      </c>
      <c r="C131" s="14">
        <v>1061</v>
      </c>
      <c r="D131" s="64">
        <f t="shared" ref="D131:D132" si="16">C131/3956*100</f>
        <v>26.820020222446917</v>
      </c>
      <c r="E131" s="29"/>
    </row>
    <row r="132" spans="1:5">
      <c r="A132" s="78" t="s">
        <v>59</v>
      </c>
      <c r="B132" s="78"/>
      <c r="C132" s="59">
        <f>SUM(C127:C131)</f>
        <v>3956</v>
      </c>
      <c r="D132" s="65">
        <f t="shared" si="16"/>
        <v>100</v>
      </c>
      <c r="E132" s="29"/>
    </row>
    <row r="133" spans="1:5">
      <c r="A133" s="79" t="s">
        <v>79</v>
      </c>
      <c r="B133" s="79"/>
      <c r="C133" s="79"/>
      <c r="D133" s="79"/>
      <c r="E133" s="29"/>
    </row>
    <row r="134" spans="1:5">
      <c r="A134" s="49">
        <v>1</v>
      </c>
      <c r="B134" s="54" t="s">
        <v>12</v>
      </c>
      <c r="C134" s="14">
        <v>93</v>
      </c>
      <c r="D134" s="64">
        <f>C134/3956*100</f>
        <v>2.3508594539939334</v>
      </c>
      <c r="E134" s="29"/>
    </row>
    <row r="135" spans="1:5">
      <c r="A135" s="49">
        <v>2</v>
      </c>
      <c r="B135" s="54" t="s">
        <v>13</v>
      </c>
      <c r="C135" s="14">
        <v>42</v>
      </c>
      <c r="D135" s="64">
        <f>C135/3956*100</f>
        <v>1.0616784630940344</v>
      </c>
      <c r="E135" s="29"/>
    </row>
    <row r="136" spans="1:5">
      <c r="A136" s="49">
        <v>3</v>
      </c>
      <c r="B136" s="54" t="s">
        <v>14</v>
      </c>
      <c r="C136" s="14">
        <v>388</v>
      </c>
      <c r="D136" s="64">
        <f>C136/3956*100</f>
        <v>9.8078867542972699</v>
      </c>
      <c r="E136" s="29"/>
    </row>
    <row r="137" spans="1:5">
      <c r="A137" s="49">
        <v>4</v>
      </c>
      <c r="B137" s="54" t="s">
        <v>15</v>
      </c>
      <c r="C137" s="14">
        <v>2319</v>
      </c>
      <c r="D137" s="64">
        <f>C137/3956*100</f>
        <v>58.619817997977755</v>
      </c>
      <c r="E137" s="29"/>
    </row>
    <row r="138" spans="1:5">
      <c r="A138" s="49">
        <v>5</v>
      </c>
      <c r="B138" s="54" t="s">
        <v>16</v>
      </c>
      <c r="C138" s="14">
        <v>1114</v>
      </c>
      <c r="D138" s="64">
        <f t="shared" ref="D138:D139" si="17">C138/3956*100</f>
        <v>28.15975733063701</v>
      </c>
      <c r="E138" s="29"/>
    </row>
    <row r="139" spans="1:5">
      <c r="A139" s="78" t="s">
        <v>59</v>
      </c>
      <c r="B139" s="78"/>
      <c r="C139" s="59">
        <f>SUM(C134:C138)</f>
        <v>3956</v>
      </c>
      <c r="D139" s="65">
        <f t="shared" si="17"/>
        <v>100</v>
      </c>
      <c r="E139" s="29"/>
    </row>
    <row r="140" spans="1:5">
      <c r="A140" s="79" t="s">
        <v>80</v>
      </c>
      <c r="B140" s="79"/>
      <c r="C140" s="79"/>
      <c r="D140" s="79"/>
      <c r="E140" s="29"/>
    </row>
    <row r="141" spans="1:5">
      <c r="A141" s="49">
        <v>1</v>
      </c>
      <c r="B141" s="54" t="s">
        <v>12</v>
      </c>
      <c r="C141" s="14">
        <v>89</v>
      </c>
      <c r="D141" s="64">
        <f>C141/3956*100</f>
        <v>2.2497472194135488</v>
      </c>
      <c r="E141" s="29"/>
    </row>
    <row r="142" spans="1:5">
      <c r="A142" s="49">
        <v>2</v>
      </c>
      <c r="B142" s="54" t="s">
        <v>13</v>
      </c>
      <c r="C142" s="14">
        <v>50</v>
      </c>
      <c r="D142" s="64">
        <f>C142/3956*100</f>
        <v>1.2639029322548028</v>
      </c>
      <c r="E142" s="29"/>
    </row>
    <row r="143" spans="1:5">
      <c r="A143" s="49">
        <v>3</v>
      </c>
      <c r="B143" s="54" t="s">
        <v>14</v>
      </c>
      <c r="C143" s="14">
        <v>441</v>
      </c>
      <c r="D143" s="64">
        <f>C143/3956*100</f>
        <v>11.147623862487361</v>
      </c>
      <c r="E143" s="29"/>
    </row>
    <row r="144" spans="1:5">
      <c r="A144" s="49">
        <v>4</v>
      </c>
      <c r="B144" s="54" t="s">
        <v>15</v>
      </c>
      <c r="C144" s="14">
        <v>2293</v>
      </c>
      <c r="D144" s="64">
        <f>C144/3956*100</f>
        <v>57.962588473205258</v>
      </c>
      <c r="E144" s="29"/>
    </row>
    <row r="145" spans="1:5">
      <c r="A145" s="49">
        <v>5</v>
      </c>
      <c r="B145" s="54" t="s">
        <v>16</v>
      </c>
      <c r="C145" s="14">
        <v>1083</v>
      </c>
      <c r="D145" s="64">
        <f t="shared" ref="D145:D146" si="18">C145/3956*100</f>
        <v>27.376137512639033</v>
      </c>
      <c r="E145" s="29"/>
    </row>
    <row r="146" spans="1:5">
      <c r="A146" s="78" t="s">
        <v>59</v>
      </c>
      <c r="B146" s="78"/>
      <c r="C146" s="59">
        <f>SUM(C141:C145)</f>
        <v>3956</v>
      </c>
      <c r="D146" s="65">
        <f t="shared" si="18"/>
        <v>100</v>
      </c>
      <c r="E146" s="29"/>
    </row>
    <row r="147" spans="1:5">
      <c r="A147" s="79" t="s">
        <v>81</v>
      </c>
      <c r="B147" s="79"/>
      <c r="C147" s="79"/>
      <c r="D147" s="79"/>
      <c r="E147" s="29"/>
    </row>
    <row r="148" spans="1:5">
      <c r="A148" s="49">
        <v>1</v>
      </c>
      <c r="B148" s="54" t="s">
        <v>12</v>
      </c>
      <c r="C148" s="14">
        <v>83</v>
      </c>
      <c r="D148" s="64">
        <f>C148/3956*100</f>
        <v>2.0980788675429727</v>
      </c>
      <c r="E148" s="29"/>
    </row>
    <row r="149" spans="1:5">
      <c r="A149" s="49">
        <v>2</v>
      </c>
      <c r="B149" s="54" t="s">
        <v>13</v>
      </c>
      <c r="C149" s="14">
        <v>30</v>
      </c>
      <c r="D149" s="64">
        <f>C149/3956*100</f>
        <v>0.75834175935288162</v>
      </c>
      <c r="E149" s="29"/>
    </row>
    <row r="150" spans="1:5">
      <c r="A150" s="49">
        <v>3</v>
      </c>
      <c r="B150" s="54" t="s">
        <v>14</v>
      </c>
      <c r="C150" s="14">
        <v>473</v>
      </c>
      <c r="D150" s="64">
        <f>C150/3956*100</f>
        <v>11.956521739130435</v>
      </c>
      <c r="E150" s="29"/>
    </row>
    <row r="151" spans="1:5">
      <c r="A151" s="49">
        <v>4</v>
      </c>
      <c r="B151" s="54" t="s">
        <v>15</v>
      </c>
      <c r="C151" s="14">
        <v>2327</v>
      </c>
      <c r="D151" s="64">
        <f>C151/3956*100</f>
        <v>58.822042467138523</v>
      </c>
      <c r="E151" s="29"/>
    </row>
    <row r="152" spans="1:5">
      <c r="A152" s="49">
        <v>5</v>
      </c>
      <c r="B152" s="54" t="s">
        <v>16</v>
      </c>
      <c r="C152" s="14">
        <v>1043</v>
      </c>
      <c r="D152" s="64">
        <f t="shared" ref="D152:D153" si="19">C152/3956*100</f>
        <v>26.365015166835189</v>
      </c>
      <c r="E152" s="29"/>
    </row>
    <row r="153" spans="1:5">
      <c r="A153" s="78" t="s">
        <v>59</v>
      </c>
      <c r="B153" s="78"/>
      <c r="C153" s="59">
        <f>SUM(C151:C152)</f>
        <v>3370</v>
      </c>
      <c r="D153" s="65">
        <f t="shared" si="19"/>
        <v>85.187057633973708</v>
      </c>
      <c r="E153" s="29"/>
    </row>
    <row r="154" spans="1:5">
      <c r="A154" s="81" t="s">
        <v>82</v>
      </c>
      <c r="B154" s="81"/>
      <c r="C154" s="81"/>
      <c r="D154" s="81"/>
    </row>
    <row r="155" spans="1:5">
      <c r="A155" s="83" t="s">
        <v>83</v>
      </c>
      <c r="B155" s="83"/>
      <c r="C155" s="83"/>
      <c r="D155" s="83"/>
    </row>
    <row r="156" spans="1:5">
      <c r="A156" s="79" t="s">
        <v>84</v>
      </c>
      <c r="B156" s="79"/>
      <c r="C156" s="79"/>
      <c r="D156" s="79"/>
    </row>
    <row r="157" spans="1:5">
      <c r="A157" s="49">
        <v>1</v>
      </c>
      <c r="B157" s="54" t="s">
        <v>85</v>
      </c>
      <c r="C157" s="14">
        <v>68</v>
      </c>
      <c r="D157" s="64">
        <f>C157/3956*100</f>
        <v>1.7189079878665317</v>
      </c>
    </row>
    <row r="158" spans="1:5">
      <c r="A158" s="49">
        <v>2</v>
      </c>
      <c r="B158" s="54" t="s">
        <v>86</v>
      </c>
      <c r="C158" s="14">
        <v>33</v>
      </c>
      <c r="D158" s="64">
        <f>C158/3956*100</f>
        <v>0.8341759352881698</v>
      </c>
    </row>
    <row r="159" spans="1:5">
      <c r="A159" s="49">
        <v>3</v>
      </c>
      <c r="B159" s="54" t="s">
        <v>14</v>
      </c>
      <c r="C159" s="14">
        <v>520</v>
      </c>
      <c r="D159" s="64">
        <f>C159/3956*100</f>
        <v>13.144590495449949</v>
      </c>
    </row>
    <row r="160" spans="1:5">
      <c r="A160" s="49">
        <v>4</v>
      </c>
      <c r="B160" s="54" t="s">
        <v>87</v>
      </c>
      <c r="C160" s="14">
        <v>2299</v>
      </c>
      <c r="D160" s="64">
        <f>C160/3956*100</f>
        <v>58.114256825075842</v>
      </c>
    </row>
    <row r="161" spans="1:5">
      <c r="A161" s="49">
        <v>5</v>
      </c>
      <c r="B161" s="54" t="s">
        <v>88</v>
      </c>
      <c r="C161" s="14">
        <v>1036</v>
      </c>
      <c r="D161" s="64">
        <f t="shared" ref="D161:D162" si="20">C161/3956*100</f>
        <v>26.188068756319517</v>
      </c>
    </row>
    <row r="162" spans="1:5">
      <c r="A162" s="78" t="s">
        <v>59</v>
      </c>
      <c r="B162" s="78"/>
      <c r="C162" s="59">
        <f>SUM(C157:C161)</f>
        <v>3956</v>
      </c>
      <c r="D162" s="65">
        <f t="shared" si="20"/>
        <v>100</v>
      </c>
    </row>
    <row r="163" spans="1:5">
      <c r="A163" s="79" t="s">
        <v>89</v>
      </c>
      <c r="B163" s="79"/>
      <c r="C163" s="79"/>
      <c r="D163" s="79"/>
    </row>
    <row r="164" spans="1:5">
      <c r="A164" s="49">
        <v>1</v>
      </c>
      <c r="B164" s="54" t="s">
        <v>85</v>
      </c>
      <c r="C164" s="14">
        <v>54</v>
      </c>
      <c r="D164" s="64">
        <f>C164/3956*100</f>
        <v>1.3650151668351871</v>
      </c>
    </row>
    <row r="165" spans="1:5">
      <c r="A165" s="49">
        <v>2</v>
      </c>
      <c r="B165" s="54" t="s">
        <v>86</v>
      </c>
      <c r="C165" s="14">
        <v>25</v>
      </c>
      <c r="D165" s="64">
        <f>C165/3956*100</f>
        <v>0.63195146612740138</v>
      </c>
    </row>
    <row r="166" spans="1:5">
      <c r="A166" s="49">
        <v>3</v>
      </c>
      <c r="B166" s="54" t="s">
        <v>14</v>
      </c>
      <c r="C166" s="14">
        <v>492</v>
      </c>
      <c r="D166" s="64">
        <f>C166/3956*100</f>
        <v>12.43680485338726</v>
      </c>
    </row>
    <row r="167" spans="1:5">
      <c r="A167" s="49">
        <v>4</v>
      </c>
      <c r="B167" s="54" t="s">
        <v>87</v>
      </c>
      <c r="C167" s="14">
        <v>2305</v>
      </c>
      <c r="D167" s="64">
        <f>C167/3956*100</f>
        <v>58.265925176946411</v>
      </c>
    </row>
    <row r="168" spans="1:5">
      <c r="A168" s="49">
        <v>5</v>
      </c>
      <c r="B168" s="54" t="s">
        <v>88</v>
      </c>
      <c r="C168" s="14">
        <v>1080</v>
      </c>
      <c r="D168" s="64">
        <f t="shared" ref="D168:D169" si="21">C168/3956*100</f>
        <v>27.300303336703742</v>
      </c>
      <c r="E168" s="29"/>
    </row>
    <row r="169" spans="1:5">
      <c r="A169" s="78" t="s">
        <v>59</v>
      </c>
      <c r="B169" s="78"/>
      <c r="C169" s="59">
        <f>SUM(C164:C168)</f>
        <v>3956</v>
      </c>
      <c r="D169" s="65">
        <f t="shared" si="21"/>
        <v>100</v>
      </c>
      <c r="E169" s="29"/>
    </row>
    <row r="170" spans="1:5">
      <c r="A170" s="79" t="s">
        <v>90</v>
      </c>
      <c r="B170" s="79"/>
      <c r="C170" s="79"/>
      <c r="D170" s="79"/>
      <c r="E170" s="29"/>
    </row>
    <row r="171" spans="1:5">
      <c r="A171" s="49">
        <v>1</v>
      </c>
      <c r="B171" s="54" t="s">
        <v>85</v>
      </c>
      <c r="C171" s="14">
        <v>51</v>
      </c>
      <c r="D171" s="64">
        <f>C171/3956*100</f>
        <v>1.289180990899899</v>
      </c>
      <c r="E171" s="29"/>
    </row>
    <row r="172" spans="1:5">
      <c r="A172" s="49">
        <v>2</v>
      </c>
      <c r="B172" s="54" t="s">
        <v>86</v>
      </c>
      <c r="C172" s="14">
        <v>24</v>
      </c>
      <c r="D172" s="64">
        <f>C172/3956*100</f>
        <v>0.60667340748230536</v>
      </c>
      <c r="E172" s="29"/>
    </row>
    <row r="173" spans="1:5">
      <c r="A173" s="49">
        <v>3</v>
      </c>
      <c r="B173" s="54" t="s">
        <v>14</v>
      </c>
      <c r="C173" s="14">
        <v>560</v>
      </c>
      <c r="D173" s="64">
        <f>C173/3956*100</f>
        <v>14.155712841253793</v>
      </c>
      <c r="E173" s="29"/>
    </row>
    <row r="174" spans="1:5">
      <c r="A174" s="49">
        <v>4</v>
      </c>
      <c r="B174" s="54" t="s">
        <v>87</v>
      </c>
      <c r="C174" s="14">
        <v>2301</v>
      </c>
      <c r="D174" s="64">
        <f>C174/3956*100</f>
        <v>58.164812942366027</v>
      </c>
      <c r="E174" s="29"/>
    </row>
    <row r="175" spans="1:5">
      <c r="A175" s="49">
        <v>5</v>
      </c>
      <c r="B175" s="54" t="s">
        <v>88</v>
      </c>
      <c r="C175" s="14">
        <v>1020</v>
      </c>
      <c r="D175" s="64">
        <f t="shared" ref="D175:D176" si="22">C175/3956*100</f>
        <v>25.783619817997977</v>
      </c>
      <c r="E175" s="29"/>
    </row>
    <row r="176" spans="1:5">
      <c r="A176" s="78" t="s">
        <v>59</v>
      </c>
      <c r="B176" s="78"/>
      <c r="C176" s="59">
        <f>SUM(C171:C175)</f>
        <v>3956</v>
      </c>
      <c r="D176" s="65">
        <f t="shared" si="22"/>
        <v>100</v>
      </c>
      <c r="E176" s="29"/>
    </row>
    <row r="177" spans="1:5">
      <c r="A177" s="79" t="s">
        <v>91</v>
      </c>
      <c r="B177" s="79"/>
      <c r="C177" s="79"/>
      <c r="D177" s="79"/>
      <c r="E177" s="29"/>
    </row>
    <row r="178" spans="1:5">
      <c r="A178" s="49">
        <v>1</v>
      </c>
      <c r="B178" s="54" t="s">
        <v>85</v>
      </c>
      <c r="C178" s="14">
        <v>61</v>
      </c>
      <c r="D178" s="64">
        <f>C178/3956*100</f>
        <v>1.5419615773508595</v>
      </c>
      <c r="E178" s="29"/>
    </row>
    <row r="179" spans="1:5">
      <c r="A179" s="49">
        <v>2</v>
      </c>
      <c r="B179" s="54" t="s">
        <v>86</v>
      </c>
      <c r="C179" s="14">
        <v>34</v>
      </c>
      <c r="D179" s="64">
        <f>C179/3956*100</f>
        <v>0.85945399393326583</v>
      </c>
      <c r="E179" s="29"/>
    </row>
    <row r="180" spans="1:5">
      <c r="A180" s="49">
        <v>3</v>
      </c>
      <c r="B180" s="54" t="s">
        <v>14</v>
      </c>
      <c r="C180" s="14">
        <v>532</v>
      </c>
      <c r="D180" s="64">
        <f>C180/3956*100</f>
        <v>13.447927199191101</v>
      </c>
      <c r="E180" s="29"/>
    </row>
    <row r="181" spans="1:5">
      <c r="A181" s="49">
        <v>4</v>
      </c>
      <c r="B181" s="54" t="s">
        <v>87</v>
      </c>
      <c r="C181" s="14">
        <v>2232</v>
      </c>
      <c r="D181" s="64">
        <f>C181/3956*100</f>
        <v>56.420626895854397</v>
      </c>
      <c r="E181" s="29"/>
    </row>
    <row r="182" spans="1:5">
      <c r="A182" s="49">
        <v>5</v>
      </c>
      <c r="B182" s="54" t="s">
        <v>88</v>
      </c>
      <c r="C182" s="14">
        <v>1097</v>
      </c>
      <c r="D182" s="64">
        <f t="shared" ref="D182:D183" si="23">C182/3956*100</f>
        <v>27.730030333670374</v>
      </c>
      <c r="E182" s="29"/>
    </row>
    <row r="183" spans="1:5">
      <c r="A183" s="78" t="s">
        <v>59</v>
      </c>
      <c r="B183" s="78"/>
      <c r="C183" s="59">
        <f>SUM(C178:C182)</f>
        <v>3956</v>
      </c>
      <c r="D183" s="65">
        <f t="shared" si="23"/>
        <v>100</v>
      </c>
      <c r="E183" s="29"/>
    </row>
    <row r="184" spans="1:5">
      <c r="A184" s="79" t="s">
        <v>92</v>
      </c>
      <c r="B184" s="79"/>
      <c r="C184" s="79"/>
      <c r="D184" s="79"/>
      <c r="E184" s="29"/>
    </row>
    <row r="185" spans="1:5">
      <c r="A185" s="49">
        <v>1</v>
      </c>
      <c r="B185" s="54" t="s">
        <v>85</v>
      </c>
      <c r="C185" s="14">
        <v>55</v>
      </c>
      <c r="D185" s="64">
        <f>C185/3956*100</f>
        <v>1.3902932254802831</v>
      </c>
      <c r="E185" s="29"/>
    </row>
    <row r="186" spans="1:5">
      <c r="A186" s="49">
        <v>2</v>
      </c>
      <c r="B186" s="54" t="s">
        <v>86</v>
      </c>
      <c r="C186" s="14">
        <v>34</v>
      </c>
      <c r="D186" s="64">
        <f>C186/3956*100</f>
        <v>0.85945399393326583</v>
      </c>
      <c r="E186" s="29"/>
    </row>
    <row r="187" spans="1:5">
      <c r="A187" s="49">
        <v>3</v>
      </c>
      <c r="B187" s="54" t="s">
        <v>14</v>
      </c>
      <c r="C187" s="14">
        <v>632</v>
      </c>
      <c r="D187" s="64">
        <f>C187/3956*100</f>
        <v>15.975733063700709</v>
      </c>
      <c r="E187" s="29"/>
    </row>
    <row r="188" spans="1:5">
      <c r="A188" s="49">
        <v>4</v>
      </c>
      <c r="B188" s="54" t="s">
        <v>87</v>
      </c>
      <c r="C188" s="14">
        <v>2239</v>
      </c>
      <c r="D188" s="64">
        <f>C188/3956*100</f>
        <v>56.597573306370073</v>
      </c>
      <c r="E188" s="29"/>
    </row>
    <row r="189" spans="1:5">
      <c r="A189" s="49">
        <v>5</v>
      </c>
      <c r="B189" s="54" t="s">
        <v>88</v>
      </c>
      <c r="C189" s="14">
        <v>996</v>
      </c>
      <c r="D189" s="64">
        <f t="shared" ref="D189:D190" si="24">C189/3956*100</f>
        <v>25.176946410515672</v>
      </c>
      <c r="E189" s="29"/>
    </row>
    <row r="190" spans="1:5">
      <c r="A190" s="78" t="s">
        <v>59</v>
      </c>
      <c r="B190" s="78"/>
      <c r="C190" s="59">
        <f>SUM(C185:C189)</f>
        <v>3956</v>
      </c>
      <c r="D190" s="65">
        <f t="shared" si="24"/>
        <v>100</v>
      </c>
      <c r="E190" s="29"/>
    </row>
    <row r="191" spans="1:5">
      <c r="A191" s="79" t="s">
        <v>93</v>
      </c>
      <c r="B191" s="79"/>
      <c r="C191" s="79"/>
      <c r="D191" s="79"/>
      <c r="E191" s="29"/>
    </row>
    <row r="192" spans="1:5">
      <c r="A192" s="49">
        <v>1</v>
      </c>
      <c r="B192" s="54" t="s">
        <v>85</v>
      </c>
      <c r="C192" s="14">
        <v>48</v>
      </c>
      <c r="D192" s="64">
        <f>C192/3956*100</f>
        <v>1.2133468149646107</v>
      </c>
      <c r="E192" s="29"/>
    </row>
    <row r="193" spans="1:5">
      <c r="A193" s="49">
        <v>2</v>
      </c>
      <c r="B193" s="54" t="s">
        <v>86</v>
      </c>
      <c r="C193" s="14">
        <v>21</v>
      </c>
      <c r="D193" s="64">
        <f>C193/3956*100</f>
        <v>0.53083923154701718</v>
      </c>
      <c r="E193" s="29"/>
    </row>
    <row r="194" spans="1:5">
      <c r="A194" s="49">
        <v>3</v>
      </c>
      <c r="B194" s="54" t="s">
        <v>14</v>
      </c>
      <c r="C194" s="14">
        <v>618</v>
      </c>
      <c r="D194" s="64">
        <f>C194/3956*100</f>
        <v>15.621840242669363</v>
      </c>
      <c r="E194" s="29"/>
    </row>
    <row r="195" spans="1:5">
      <c r="A195" s="49">
        <v>4</v>
      </c>
      <c r="B195" s="54" t="s">
        <v>87</v>
      </c>
      <c r="C195" s="14">
        <v>2255</v>
      </c>
      <c r="D195" s="64">
        <f>C195/3956*100</f>
        <v>57.002022244691609</v>
      </c>
      <c r="E195" s="29"/>
    </row>
    <row r="196" spans="1:5">
      <c r="A196" s="49">
        <v>5</v>
      </c>
      <c r="B196" s="54" t="s">
        <v>88</v>
      </c>
      <c r="C196" s="14">
        <v>1014</v>
      </c>
      <c r="D196" s="64">
        <f t="shared" ref="D196:D197" si="25">C196/3956*100</f>
        <v>25.631951466127401</v>
      </c>
      <c r="E196" s="29"/>
    </row>
    <row r="197" spans="1:5">
      <c r="A197" s="78" t="s">
        <v>59</v>
      </c>
      <c r="B197" s="78"/>
      <c r="C197" s="59">
        <f>SUM(C192:C196)</f>
        <v>3956</v>
      </c>
      <c r="D197" s="65">
        <f t="shared" si="25"/>
        <v>100</v>
      </c>
      <c r="E197" s="29"/>
    </row>
    <row r="198" spans="1:5">
      <c r="A198" s="79" t="s">
        <v>94</v>
      </c>
      <c r="B198" s="79"/>
      <c r="C198" s="79"/>
      <c r="D198" s="79"/>
      <c r="E198" s="29"/>
    </row>
    <row r="199" spans="1:5">
      <c r="A199" s="49">
        <v>1</v>
      </c>
      <c r="B199" s="54" t="s">
        <v>85</v>
      </c>
      <c r="C199" s="14">
        <v>49</v>
      </c>
      <c r="D199" s="64">
        <f>C199/3956*100</f>
        <v>1.2386248736097067</v>
      </c>
      <c r="E199" s="29"/>
    </row>
    <row r="200" spans="1:5">
      <c r="A200" s="49">
        <v>2</v>
      </c>
      <c r="B200" s="54" t="s">
        <v>86</v>
      </c>
      <c r="C200" s="14">
        <v>16</v>
      </c>
      <c r="D200" s="64">
        <f>C200/3956*100</f>
        <v>0.40444893832153694</v>
      </c>
      <c r="E200" s="29"/>
    </row>
    <row r="201" spans="1:5">
      <c r="A201" s="49">
        <v>3</v>
      </c>
      <c r="B201" s="54" t="s">
        <v>14</v>
      </c>
      <c r="C201" s="14">
        <v>642</v>
      </c>
      <c r="D201" s="64">
        <f>C201/3956*100</f>
        <v>16.228513650151669</v>
      </c>
      <c r="E201" s="29"/>
    </row>
    <row r="202" spans="1:5">
      <c r="A202" s="49">
        <v>4</v>
      </c>
      <c r="B202" s="54" t="s">
        <v>87</v>
      </c>
      <c r="C202" s="14">
        <v>2259</v>
      </c>
      <c r="D202" s="64">
        <f>C202/3956*100</f>
        <v>57.103134479271986</v>
      </c>
      <c r="E202" s="29"/>
    </row>
    <row r="203" spans="1:5">
      <c r="A203" s="49">
        <v>5</v>
      </c>
      <c r="B203" s="54" t="s">
        <v>88</v>
      </c>
      <c r="C203" s="14">
        <v>990</v>
      </c>
      <c r="D203" s="64">
        <f t="shared" ref="D203:D204" si="26">C203/3956*100</f>
        <v>25.025278058645096</v>
      </c>
      <c r="E203" s="29"/>
    </row>
    <row r="204" spans="1:5">
      <c r="A204" s="78" t="s">
        <v>59</v>
      </c>
      <c r="B204" s="78"/>
      <c r="C204" s="59">
        <f>SUM(C199:C203)</f>
        <v>3956</v>
      </c>
      <c r="D204" s="65">
        <f t="shared" si="26"/>
        <v>100</v>
      </c>
      <c r="E204" s="29"/>
    </row>
    <row r="205" spans="1:5">
      <c r="A205" s="82" t="s">
        <v>95</v>
      </c>
      <c r="B205" s="82"/>
      <c r="C205" s="82"/>
      <c r="D205" s="82"/>
      <c r="E205" s="29"/>
    </row>
    <row r="206" spans="1:5">
      <c r="A206" s="49">
        <v>1</v>
      </c>
      <c r="B206" s="54" t="s">
        <v>85</v>
      </c>
      <c r="C206" s="14">
        <v>54</v>
      </c>
      <c r="D206" s="64">
        <f>C206/3956*100</f>
        <v>1.3650151668351871</v>
      </c>
      <c r="E206" s="29"/>
    </row>
    <row r="207" spans="1:5">
      <c r="A207" s="49">
        <v>2</v>
      </c>
      <c r="B207" s="54" t="s">
        <v>86</v>
      </c>
      <c r="C207" s="14">
        <v>12</v>
      </c>
      <c r="D207" s="64">
        <f>C207/3956*100</f>
        <v>0.30333670374115268</v>
      </c>
      <c r="E207" s="29"/>
    </row>
    <row r="208" spans="1:5">
      <c r="A208" s="49">
        <v>3</v>
      </c>
      <c r="B208" s="54" t="s">
        <v>14</v>
      </c>
      <c r="C208" s="14">
        <v>635</v>
      </c>
      <c r="D208" s="64">
        <f>C208/3956*100</f>
        <v>16.051567239635997</v>
      </c>
      <c r="E208" s="29"/>
    </row>
    <row r="209" spans="1:5">
      <c r="A209" s="49">
        <v>4</v>
      </c>
      <c r="B209" s="54" t="s">
        <v>87</v>
      </c>
      <c r="C209" s="14">
        <v>2239</v>
      </c>
      <c r="D209" s="64">
        <f>C209/3956*100</f>
        <v>56.597573306370073</v>
      </c>
      <c r="E209" s="29"/>
    </row>
    <row r="210" spans="1:5">
      <c r="A210" s="49">
        <v>5</v>
      </c>
      <c r="B210" s="54" t="s">
        <v>88</v>
      </c>
      <c r="C210" s="14">
        <v>1016</v>
      </c>
      <c r="D210" s="64">
        <f t="shared" ref="D210:D211" si="27">C210/3956*100</f>
        <v>25.682507583417589</v>
      </c>
      <c r="E210" s="29"/>
    </row>
    <row r="211" spans="1:5">
      <c r="A211" s="78" t="s">
        <v>59</v>
      </c>
      <c r="B211" s="78"/>
      <c r="C211" s="59">
        <f>SUM(C206:C210)</f>
        <v>3956</v>
      </c>
      <c r="D211" s="65">
        <f t="shared" si="27"/>
        <v>100</v>
      </c>
      <c r="E211" s="29"/>
    </row>
    <row r="212" spans="1:5">
      <c r="A212" s="79" t="s">
        <v>96</v>
      </c>
      <c r="B212" s="79"/>
      <c r="C212" s="79"/>
      <c r="D212" s="79"/>
      <c r="E212" s="29"/>
    </row>
    <row r="213" spans="1:5">
      <c r="A213" s="49">
        <v>1</v>
      </c>
      <c r="B213" s="54" t="s">
        <v>85</v>
      </c>
      <c r="C213" s="14">
        <v>57</v>
      </c>
      <c r="D213" s="64">
        <f>C213/3956*100</f>
        <v>1.4408493427704752</v>
      </c>
      <c r="E213" s="29"/>
    </row>
    <row r="214" spans="1:5">
      <c r="A214" s="49">
        <v>2</v>
      </c>
      <c r="B214" s="54" t="s">
        <v>86</v>
      </c>
      <c r="C214" s="14">
        <v>31</v>
      </c>
      <c r="D214" s="64">
        <f>C214/3956*100</f>
        <v>0.78361981799797764</v>
      </c>
      <c r="E214" s="29"/>
    </row>
    <row r="215" spans="1:5">
      <c r="A215" s="49">
        <v>3</v>
      </c>
      <c r="B215" s="54" t="s">
        <v>14</v>
      </c>
      <c r="C215" s="14">
        <v>714</v>
      </c>
      <c r="D215" s="64">
        <f>C215/3956*100</f>
        <v>18.048533872598586</v>
      </c>
      <c r="E215" s="29"/>
    </row>
    <row r="216" spans="1:5">
      <c r="A216" s="49">
        <v>4</v>
      </c>
      <c r="B216" s="54" t="s">
        <v>87</v>
      </c>
      <c r="C216" s="14">
        <v>2175</v>
      </c>
      <c r="D216" s="64">
        <f>C216/3956*100</f>
        <v>54.97977755308392</v>
      </c>
      <c r="E216" s="29"/>
    </row>
    <row r="217" spans="1:5">
      <c r="A217" s="49">
        <v>5</v>
      </c>
      <c r="B217" s="54" t="s">
        <v>88</v>
      </c>
      <c r="C217" s="14">
        <v>979</v>
      </c>
      <c r="D217" s="64">
        <f t="shared" ref="D217:D218" si="28">C217/3956*100</f>
        <v>24.74721941354904</v>
      </c>
      <c r="E217" s="29"/>
    </row>
    <row r="218" spans="1:5">
      <c r="A218" s="78" t="s">
        <v>59</v>
      </c>
      <c r="B218" s="78"/>
      <c r="C218" s="59">
        <f>SUM(C213:C217)</f>
        <v>3956</v>
      </c>
      <c r="D218" s="65">
        <f t="shared" si="28"/>
        <v>100</v>
      </c>
      <c r="E218" s="29"/>
    </row>
    <row r="219" spans="1:5">
      <c r="A219" s="79" t="s">
        <v>97</v>
      </c>
      <c r="B219" s="79"/>
      <c r="C219" s="79"/>
      <c r="D219" s="79"/>
      <c r="E219" s="29"/>
    </row>
    <row r="220" spans="1:5">
      <c r="A220" s="49">
        <v>1</v>
      </c>
      <c r="B220" s="54" t="s">
        <v>85</v>
      </c>
      <c r="C220" s="14">
        <v>54</v>
      </c>
      <c r="D220" s="64">
        <f>C220/3956*100</f>
        <v>1.3650151668351871</v>
      </c>
      <c r="E220" s="29"/>
    </row>
    <row r="221" spans="1:5">
      <c r="A221" s="49">
        <v>2</v>
      </c>
      <c r="B221" s="54" t="s">
        <v>86</v>
      </c>
      <c r="C221" s="14">
        <v>25</v>
      </c>
      <c r="D221" s="64">
        <f>C221/3956*100</f>
        <v>0.63195146612740138</v>
      </c>
      <c r="E221" s="29"/>
    </row>
    <row r="222" spans="1:5">
      <c r="A222" s="49">
        <v>3</v>
      </c>
      <c r="B222" s="54" t="s">
        <v>14</v>
      </c>
      <c r="C222" s="14">
        <v>626</v>
      </c>
      <c r="D222" s="64">
        <f>C222/3956*100</f>
        <v>15.824064711830133</v>
      </c>
      <c r="E222" s="29"/>
    </row>
    <row r="223" spans="1:5">
      <c r="A223" s="49">
        <v>4</v>
      </c>
      <c r="B223" s="54" t="s">
        <v>87</v>
      </c>
      <c r="C223" s="14">
        <v>2234</v>
      </c>
      <c r="D223" s="64">
        <f>C223/3956*100</f>
        <v>56.471183013144589</v>
      </c>
      <c r="E223" s="29"/>
    </row>
    <row r="224" spans="1:5">
      <c r="A224" s="49">
        <v>5</v>
      </c>
      <c r="B224" s="54" t="s">
        <v>88</v>
      </c>
      <c r="C224" s="14">
        <v>1017</v>
      </c>
      <c r="D224" s="64">
        <f t="shared" ref="D224:D225" si="29">C224/3956*100</f>
        <v>25.707785642062692</v>
      </c>
      <c r="E224" s="29"/>
    </row>
    <row r="225" spans="1:5">
      <c r="A225" s="78" t="s">
        <v>59</v>
      </c>
      <c r="B225" s="78"/>
      <c r="C225" s="59">
        <f>SUM(C220:C224)</f>
        <v>3956</v>
      </c>
      <c r="D225" s="65">
        <f t="shared" si="29"/>
        <v>100</v>
      </c>
      <c r="E225" s="29"/>
    </row>
    <row r="226" spans="1:5">
      <c r="A226" s="79" t="s">
        <v>98</v>
      </c>
      <c r="B226" s="79"/>
      <c r="C226" s="79"/>
      <c r="D226" s="79"/>
      <c r="E226" s="29"/>
    </row>
    <row r="227" spans="1:5">
      <c r="A227" s="49">
        <v>1</v>
      </c>
      <c r="B227" s="35" t="s">
        <v>85</v>
      </c>
      <c r="C227" s="36">
        <v>56</v>
      </c>
      <c r="D227" s="64">
        <f>C227/3956*100</f>
        <v>1.4155712841253791</v>
      </c>
      <c r="E227" s="29"/>
    </row>
    <row r="228" spans="1:5">
      <c r="A228" s="49">
        <v>2</v>
      </c>
      <c r="B228" s="35" t="s">
        <v>86</v>
      </c>
      <c r="C228" s="36">
        <v>30</v>
      </c>
      <c r="D228" s="64">
        <f>C228/3956*100</f>
        <v>0.75834175935288162</v>
      </c>
      <c r="E228" s="29"/>
    </row>
    <row r="229" spans="1:5">
      <c r="A229" s="49">
        <v>3</v>
      </c>
      <c r="B229" s="35" t="s">
        <v>14</v>
      </c>
      <c r="C229" s="36">
        <v>532</v>
      </c>
      <c r="D229" s="64">
        <f>C229/3956*100</f>
        <v>13.447927199191101</v>
      </c>
      <c r="E229" s="29"/>
    </row>
    <row r="230" spans="1:5">
      <c r="A230" s="49">
        <v>4</v>
      </c>
      <c r="B230" s="35" t="s">
        <v>87</v>
      </c>
      <c r="C230" s="36">
        <v>2259</v>
      </c>
      <c r="D230" s="64">
        <f>C230/3956*100</f>
        <v>57.103134479271986</v>
      </c>
      <c r="E230" s="29"/>
    </row>
    <row r="231" spans="1:5">
      <c r="A231" s="49">
        <v>5</v>
      </c>
      <c r="B231" s="35" t="s">
        <v>88</v>
      </c>
      <c r="C231" s="36">
        <v>1079</v>
      </c>
      <c r="D231" s="64">
        <f t="shared" ref="D231:D232" si="30">C231/3956*100</f>
        <v>27.275025278058646</v>
      </c>
      <c r="E231" s="29"/>
    </row>
    <row r="232" spans="1:5">
      <c r="A232" s="78" t="s">
        <v>59</v>
      </c>
      <c r="B232" s="78"/>
      <c r="C232" s="59">
        <f>SUM(C227:C231)</f>
        <v>3956</v>
      </c>
      <c r="D232" s="65">
        <f t="shared" si="30"/>
        <v>100</v>
      </c>
      <c r="E232" s="29"/>
    </row>
    <row r="233" spans="1:5">
      <c r="A233" s="79" t="s">
        <v>99</v>
      </c>
      <c r="B233" s="79"/>
      <c r="C233" s="79"/>
      <c r="D233" s="79"/>
      <c r="E233" s="29"/>
    </row>
    <row r="234" spans="1:5">
      <c r="A234" s="49">
        <v>1</v>
      </c>
      <c r="B234" s="54" t="s">
        <v>85</v>
      </c>
      <c r="C234" s="14">
        <v>54</v>
      </c>
      <c r="D234" s="64">
        <f>C234/3956*100</f>
        <v>1.3650151668351871</v>
      </c>
      <c r="E234" s="29"/>
    </row>
    <row r="235" spans="1:5">
      <c r="A235" s="49">
        <v>2</v>
      </c>
      <c r="B235" s="54" t="s">
        <v>86</v>
      </c>
      <c r="C235" s="14">
        <v>34</v>
      </c>
      <c r="D235" s="64">
        <f>C235/3956*100</f>
        <v>0.85945399393326583</v>
      </c>
      <c r="E235" s="29"/>
    </row>
    <row r="236" spans="1:5">
      <c r="A236" s="49">
        <v>3</v>
      </c>
      <c r="B236" s="54" t="s">
        <v>14</v>
      </c>
      <c r="C236" s="14">
        <v>738</v>
      </c>
      <c r="D236" s="64">
        <f>C236/3956*100</f>
        <v>18.655207280080891</v>
      </c>
      <c r="E236" s="29"/>
    </row>
    <row r="237" spans="1:5">
      <c r="A237" s="49">
        <v>4</v>
      </c>
      <c r="B237" s="54" t="s">
        <v>87</v>
      </c>
      <c r="C237" s="14">
        <v>2136</v>
      </c>
      <c r="D237" s="64">
        <f>C237/3956*100</f>
        <v>53.993933265925179</v>
      </c>
      <c r="E237" s="29"/>
    </row>
    <row r="238" spans="1:5">
      <c r="A238" s="49">
        <v>5</v>
      </c>
      <c r="B238" s="54" t="s">
        <v>88</v>
      </c>
      <c r="C238" s="14">
        <v>994</v>
      </c>
      <c r="D238" s="64">
        <f t="shared" ref="D238:D239" si="31">C238/3956*100</f>
        <v>25.12639029322548</v>
      </c>
      <c r="E238" s="29"/>
    </row>
    <row r="239" spans="1:5">
      <c r="A239" s="78" t="s">
        <v>59</v>
      </c>
      <c r="B239" s="78"/>
      <c r="C239" s="59">
        <f>SUM(C234:C238)</f>
        <v>3956</v>
      </c>
      <c r="D239" s="65">
        <f t="shared" si="31"/>
        <v>100</v>
      </c>
      <c r="E239" s="29"/>
    </row>
    <row r="240" spans="1:5">
      <c r="A240" s="79" t="s">
        <v>100</v>
      </c>
      <c r="B240" s="79"/>
      <c r="C240" s="79"/>
      <c r="D240" s="79"/>
      <c r="E240" s="29"/>
    </row>
    <row r="241" spans="1:5">
      <c r="A241" s="49">
        <v>1</v>
      </c>
      <c r="B241" s="54" t="s">
        <v>85</v>
      </c>
      <c r="C241" s="14">
        <v>52</v>
      </c>
      <c r="D241" s="64">
        <f>C241/3956*100</f>
        <v>1.314459049544995</v>
      </c>
      <c r="E241" s="29"/>
    </row>
    <row r="242" spans="1:5">
      <c r="A242" s="49">
        <v>2</v>
      </c>
      <c r="B242" s="54" t="s">
        <v>86</v>
      </c>
      <c r="C242" s="14">
        <v>16</v>
      </c>
      <c r="D242" s="64">
        <f>C242/3956*100</f>
        <v>0.40444893832153694</v>
      </c>
      <c r="E242" s="29"/>
    </row>
    <row r="243" spans="1:5">
      <c r="A243" s="49">
        <v>3</v>
      </c>
      <c r="B243" s="54" t="s">
        <v>14</v>
      </c>
      <c r="C243" s="14">
        <v>460</v>
      </c>
      <c r="D243" s="64">
        <f>C243/3956*100</f>
        <v>11.627906976744185</v>
      </c>
      <c r="E243" s="29"/>
    </row>
    <row r="244" spans="1:5">
      <c r="A244" s="49">
        <v>4</v>
      </c>
      <c r="B244" s="54" t="s">
        <v>87</v>
      </c>
      <c r="C244" s="14">
        <v>2247</v>
      </c>
      <c r="D244" s="64">
        <f>C244/3956*100</f>
        <v>56.799797775530834</v>
      </c>
      <c r="E244" s="29"/>
    </row>
    <row r="245" spans="1:5">
      <c r="A245" s="49">
        <v>5</v>
      </c>
      <c r="B245" s="54" t="s">
        <v>88</v>
      </c>
      <c r="C245" s="14">
        <v>1181</v>
      </c>
      <c r="D245" s="64">
        <f t="shared" ref="D245:D246" si="32">C245/3956*100</f>
        <v>29.853387259858444</v>
      </c>
      <c r="E245" s="29"/>
    </row>
    <row r="246" spans="1:5">
      <c r="A246" s="78" t="s">
        <v>59</v>
      </c>
      <c r="B246" s="78"/>
      <c r="C246" s="59">
        <f>SUM(C241:C245)</f>
        <v>3956</v>
      </c>
      <c r="D246" s="65">
        <f t="shared" si="32"/>
        <v>100</v>
      </c>
      <c r="E246" s="29"/>
    </row>
    <row r="247" spans="1:5">
      <c r="A247" s="79" t="s">
        <v>101</v>
      </c>
      <c r="B247" s="79"/>
      <c r="C247" s="79"/>
      <c r="D247" s="79"/>
      <c r="E247" s="29"/>
    </row>
    <row r="248" spans="1:5">
      <c r="A248" s="49">
        <v>1</v>
      </c>
      <c r="B248" s="54" t="s">
        <v>85</v>
      </c>
      <c r="C248" s="14">
        <v>48</v>
      </c>
      <c r="D248" s="64">
        <f>C248/3956*100</f>
        <v>1.2133468149646107</v>
      </c>
      <c r="E248" s="29"/>
    </row>
    <row r="249" spans="1:5">
      <c r="A249" s="49">
        <v>2</v>
      </c>
      <c r="B249" s="54" t="s">
        <v>86</v>
      </c>
      <c r="C249" s="14">
        <v>37</v>
      </c>
      <c r="D249" s="64">
        <f>C249/3956*100</f>
        <v>0.93528816986855401</v>
      </c>
      <c r="E249" s="29"/>
    </row>
    <row r="250" spans="1:5">
      <c r="A250" s="49">
        <v>3</v>
      </c>
      <c r="B250" s="54" t="s">
        <v>14</v>
      </c>
      <c r="C250" s="14">
        <v>625</v>
      </c>
      <c r="D250" s="64">
        <f>C250/3956*100</f>
        <v>15.798786653185035</v>
      </c>
      <c r="E250" s="29"/>
    </row>
    <row r="251" spans="1:5">
      <c r="A251" s="49">
        <v>4</v>
      </c>
      <c r="B251" s="54" t="s">
        <v>87</v>
      </c>
      <c r="C251" s="14">
        <v>2205</v>
      </c>
      <c r="D251" s="64">
        <f>C251/3956*100</f>
        <v>55.738119312436808</v>
      </c>
      <c r="E251" s="29"/>
    </row>
    <row r="252" spans="1:5">
      <c r="A252" s="49">
        <v>5</v>
      </c>
      <c r="B252" s="54" t="s">
        <v>88</v>
      </c>
      <c r="C252" s="14">
        <v>1041</v>
      </c>
      <c r="D252" s="64">
        <f t="shared" ref="D252:D253" si="33">C252/3956*100</f>
        <v>26.314459049544997</v>
      </c>
      <c r="E252" s="29"/>
    </row>
    <row r="253" spans="1:5">
      <c r="A253" s="78" t="s">
        <v>59</v>
      </c>
      <c r="B253" s="78"/>
      <c r="C253" s="59">
        <f>SUM(C248:C252)</f>
        <v>3956</v>
      </c>
      <c r="D253" s="65">
        <f t="shared" si="33"/>
        <v>100</v>
      </c>
      <c r="E253" s="29"/>
    </row>
    <row r="254" spans="1:5">
      <c r="A254" s="79" t="s">
        <v>102</v>
      </c>
      <c r="B254" s="79"/>
      <c r="C254" s="79"/>
      <c r="D254" s="79"/>
      <c r="E254" s="29"/>
    </row>
    <row r="255" spans="1:5">
      <c r="A255" s="49">
        <v>1</v>
      </c>
      <c r="B255" s="54" t="s">
        <v>85</v>
      </c>
      <c r="C255" s="14">
        <v>49</v>
      </c>
      <c r="D255" s="64">
        <f>C255/3956*100</f>
        <v>1.2386248736097067</v>
      </c>
      <c r="E255" s="29"/>
    </row>
    <row r="256" spans="1:5">
      <c r="A256" s="49">
        <v>2</v>
      </c>
      <c r="B256" s="54" t="s">
        <v>86</v>
      </c>
      <c r="C256" s="14">
        <v>22</v>
      </c>
      <c r="D256" s="64">
        <f>C256/3956*100</f>
        <v>0.5561172901921132</v>
      </c>
      <c r="E256" s="29"/>
    </row>
    <row r="257" spans="1:5">
      <c r="A257" s="49">
        <v>3</v>
      </c>
      <c r="B257" s="54" t="s">
        <v>14</v>
      </c>
      <c r="C257" s="14">
        <v>622</v>
      </c>
      <c r="D257" s="64">
        <f>C257/3956*100</f>
        <v>15.722952477249747</v>
      </c>
      <c r="E257" s="29"/>
    </row>
    <row r="258" spans="1:5">
      <c r="A258" s="49">
        <v>4</v>
      </c>
      <c r="B258" s="54" t="s">
        <v>87</v>
      </c>
      <c r="C258" s="14">
        <v>2223</v>
      </c>
      <c r="D258" s="64">
        <f>C258/3956*100</f>
        <v>56.19312436804853</v>
      </c>
      <c r="E258" s="29"/>
    </row>
    <row r="259" spans="1:5">
      <c r="A259" s="49">
        <v>5</v>
      </c>
      <c r="B259" s="54" t="s">
        <v>88</v>
      </c>
      <c r="C259" s="14">
        <v>1040</v>
      </c>
      <c r="D259" s="64">
        <f t="shared" ref="D259" si="34">C259/3956*100</f>
        <v>26.289180990899897</v>
      </c>
      <c r="E259" s="29"/>
    </row>
    <row r="260" spans="1:5">
      <c r="A260" s="78" t="s">
        <v>59</v>
      </c>
      <c r="B260" s="78"/>
      <c r="C260" s="59">
        <f>SUM(C255:C259)</f>
        <v>3956</v>
      </c>
      <c r="D260" s="65">
        <f>C260/3956*100</f>
        <v>100</v>
      </c>
      <c r="E260" s="29"/>
    </row>
    <row r="261" spans="1:5">
      <c r="A261" s="79" t="s">
        <v>103</v>
      </c>
      <c r="B261" s="79"/>
      <c r="C261" s="79"/>
      <c r="D261" s="79"/>
      <c r="E261" s="29"/>
    </row>
    <row r="262" spans="1:5">
      <c r="A262" s="49">
        <v>1</v>
      </c>
      <c r="B262" s="54" t="s">
        <v>85</v>
      </c>
      <c r="C262" s="14">
        <v>50</v>
      </c>
      <c r="D262" s="64">
        <f>C262/3956*100</f>
        <v>1.2639029322548028</v>
      </c>
      <c r="E262" s="29"/>
    </row>
    <row r="263" spans="1:5">
      <c r="A263" s="49">
        <v>2</v>
      </c>
      <c r="B263" s="54" t="s">
        <v>86</v>
      </c>
      <c r="C263" s="14">
        <v>31</v>
      </c>
      <c r="D263" s="64">
        <f>C263/3956*100</f>
        <v>0.78361981799797764</v>
      </c>
      <c r="E263" s="29"/>
    </row>
    <row r="264" spans="1:5">
      <c r="A264" s="49">
        <v>3</v>
      </c>
      <c r="B264" s="54" t="s">
        <v>14</v>
      </c>
      <c r="C264" s="14">
        <v>606</v>
      </c>
      <c r="D264" s="64">
        <f>C264/3956*100</f>
        <v>15.31850353892821</v>
      </c>
      <c r="E264" s="29"/>
    </row>
    <row r="265" spans="1:5">
      <c r="A265" s="49">
        <v>4</v>
      </c>
      <c r="B265" s="54" t="s">
        <v>87</v>
      </c>
      <c r="C265" s="14">
        <v>2249</v>
      </c>
      <c r="D265" s="64">
        <f>C265/3956*100</f>
        <v>56.850353892821026</v>
      </c>
      <c r="E265" s="29"/>
    </row>
    <row r="266" spans="1:5">
      <c r="A266" s="49">
        <v>5</v>
      </c>
      <c r="B266" s="54" t="s">
        <v>88</v>
      </c>
      <c r="C266" s="14">
        <v>1020</v>
      </c>
      <c r="D266" s="64">
        <f t="shared" ref="D266:D267" si="35">C266/3956*100</f>
        <v>25.783619817997977</v>
      </c>
      <c r="E266" s="29"/>
    </row>
    <row r="267" spans="1:5">
      <c r="A267" s="78" t="s">
        <v>59</v>
      </c>
      <c r="B267" s="78"/>
      <c r="C267" s="59">
        <f>SUM(C262:C266)</f>
        <v>3956</v>
      </c>
      <c r="D267" s="65">
        <f t="shared" si="35"/>
        <v>100</v>
      </c>
      <c r="E267" s="29"/>
    </row>
    <row r="268" spans="1:5">
      <c r="A268" s="79" t="s">
        <v>104</v>
      </c>
      <c r="B268" s="79"/>
      <c r="C268" s="79"/>
      <c r="D268" s="79"/>
      <c r="E268" s="29"/>
    </row>
    <row r="269" spans="1:5">
      <c r="A269" s="49">
        <v>1</v>
      </c>
      <c r="B269" s="54" t="s">
        <v>85</v>
      </c>
      <c r="C269" s="14">
        <v>46</v>
      </c>
      <c r="D269" s="64">
        <f>C269/3956*100</f>
        <v>1.1627906976744187</v>
      </c>
      <c r="E269" s="29"/>
    </row>
    <row r="270" spans="1:5">
      <c r="A270" s="49">
        <v>2</v>
      </c>
      <c r="B270" s="54" t="s">
        <v>86</v>
      </c>
      <c r="C270" s="14">
        <v>25</v>
      </c>
      <c r="D270" s="64">
        <f>C270/3956*100</f>
        <v>0.63195146612740138</v>
      </c>
      <c r="E270" s="29"/>
    </row>
    <row r="271" spans="1:5">
      <c r="A271" s="49">
        <v>3</v>
      </c>
      <c r="B271" s="54" t="s">
        <v>14</v>
      </c>
      <c r="C271" s="14">
        <v>566</v>
      </c>
      <c r="D271" s="64">
        <f>C271/3956*100</f>
        <v>14.307381193124369</v>
      </c>
      <c r="E271" s="29"/>
    </row>
    <row r="272" spans="1:5">
      <c r="A272" s="49">
        <v>4</v>
      </c>
      <c r="B272" s="54" t="s">
        <v>87</v>
      </c>
      <c r="C272" s="14">
        <v>2244</v>
      </c>
      <c r="D272" s="64">
        <f>C272/3956*100</f>
        <v>56.72396359959555</v>
      </c>
    </row>
    <row r="273" spans="1:4">
      <c r="A273" s="49">
        <v>5</v>
      </c>
      <c r="B273" s="54" t="s">
        <v>88</v>
      </c>
      <c r="C273" s="14">
        <v>1075</v>
      </c>
      <c r="D273" s="64">
        <f t="shared" ref="D273:D274" si="36">C273/3956*100</f>
        <v>27.173913043478258</v>
      </c>
    </row>
    <row r="274" spans="1:4">
      <c r="A274" s="78" t="s">
        <v>59</v>
      </c>
      <c r="B274" s="78"/>
      <c r="C274" s="59">
        <f>SUM(C269:C273)</f>
        <v>3956</v>
      </c>
      <c r="D274" s="65">
        <f t="shared" si="36"/>
        <v>100</v>
      </c>
    </row>
    <row r="275" spans="1:4">
      <c r="A275" s="79" t="s">
        <v>105</v>
      </c>
      <c r="B275" s="79"/>
      <c r="C275" s="79"/>
      <c r="D275" s="79"/>
    </row>
    <row r="276" spans="1:4">
      <c r="A276" s="49">
        <v>1</v>
      </c>
      <c r="B276" s="54" t="s">
        <v>85</v>
      </c>
      <c r="C276" s="14">
        <v>52</v>
      </c>
      <c r="D276" s="64">
        <f>C276/3956*100</f>
        <v>1.314459049544995</v>
      </c>
    </row>
    <row r="277" spans="1:4">
      <c r="A277" s="49">
        <v>2</v>
      </c>
      <c r="B277" s="54" t="s">
        <v>86</v>
      </c>
      <c r="C277" s="14">
        <v>25</v>
      </c>
      <c r="D277" s="64">
        <f>C277/3956*100</f>
        <v>0.63195146612740138</v>
      </c>
    </row>
    <row r="278" spans="1:4">
      <c r="A278" s="49">
        <v>3</v>
      </c>
      <c r="B278" s="54" t="s">
        <v>14</v>
      </c>
      <c r="C278" s="14">
        <v>535</v>
      </c>
      <c r="D278" s="64">
        <f>C278/3956*100</f>
        <v>13.523761375126389</v>
      </c>
    </row>
    <row r="279" spans="1:4">
      <c r="A279" s="49">
        <v>4</v>
      </c>
      <c r="B279" s="54" t="s">
        <v>87</v>
      </c>
      <c r="C279" s="14">
        <v>2256</v>
      </c>
      <c r="D279" s="64">
        <f>C279/3956*100</f>
        <v>57.027300303336702</v>
      </c>
    </row>
    <row r="280" spans="1:4">
      <c r="A280" s="49">
        <v>5</v>
      </c>
      <c r="B280" s="54" t="s">
        <v>88</v>
      </c>
      <c r="C280" s="14">
        <v>1088</v>
      </c>
      <c r="D280" s="64">
        <f t="shared" ref="D280:D281" si="37">C280/3956*100</f>
        <v>27.502527805864506</v>
      </c>
    </row>
    <row r="281" spans="1:4">
      <c r="A281" s="78" t="s">
        <v>59</v>
      </c>
      <c r="B281" s="78"/>
      <c r="C281" s="59">
        <f>SUM(C276:C280)</f>
        <v>3956</v>
      </c>
      <c r="D281" s="65">
        <f t="shared" si="37"/>
        <v>100</v>
      </c>
    </row>
    <row r="282" spans="1:4">
      <c r="A282" s="79" t="s">
        <v>106</v>
      </c>
      <c r="B282" s="79"/>
      <c r="C282" s="79"/>
      <c r="D282" s="79"/>
    </row>
    <row r="283" spans="1:4">
      <c r="A283" s="49">
        <v>1</v>
      </c>
      <c r="B283" s="54" t="s">
        <v>85</v>
      </c>
      <c r="C283" s="14">
        <v>48</v>
      </c>
      <c r="D283" s="64">
        <f>C283/3956*100</f>
        <v>1.2133468149646107</v>
      </c>
    </row>
    <row r="284" spans="1:4">
      <c r="A284" s="49">
        <v>2</v>
      </c>
      <c r="B284" s="54" t="s">
        <v>86</v>
      </c>
      <c r="C284" s="14">
        <v>33</v>
      </c>
      <c r="D284" s="64">
        <f>C284/3956*100</f>
        <v>0.8341759352881698</v>
      </c>
    </row>
    <row r="285" spans="1:4">
      <c r="A285" s="49">
        <v>3</v>
      </c>
      <c r="B285" s="54" t="s">
        <v>14</v>
      </c>
      <c r="C285" s="14">
        <v>555</v>
      </c>
      <c r="D285" s="64">
        <f>C285/3956*100</f>
        <v>14.029322548028311</v>
      </c>
    </row>
    <row r="286" spans="1:4">
      <c r="A286" s="49">
        <v>4</v>
      </c>
      <c r="B286" s="54" t="s">
        <v>87</v>
      </c>
      <c r="C286" s="14">
        <v>2223</v>
      </c>
      <c r="D286" s="64">
        <f>C286/3956*100</f>
        <v>56.19312436804853</v>
      </c>
    </row>
    <row r="287" spans="1:4">
      <c r="A287" s="49">
        <v>5</v>
      </c>
      <c r="B287" s="54" t="s">
        <v>88</v>
      </c>
      <c r="C287" s="14">
        <v>1097</v>
      </c>
      <c r="D287" s="64">
        <f t="shared" ref="D287:D288" si="38">C287/3956*100</f>
        <v>27.730030333670374</v>
      </c>
    </row>
    <row r="288" spans="1:4">
      <c r="A288" s="78" t="s">
        <v>59</v>
      </c>
      <c r="B288" s="78"/>
      <c r="C288" s="59">
        <f>SUM(C283:C287)</f>
        <v>3956</v>
      </c>
      <c r="D288" s="65">
        <f t="shared" si="38"/>
        <v>100</v>
      </c>
    </row>
    <row r="289" spans="1:4">
      <c r="A289" s="81" t="s">
        <v>107</v>
      </c>
      <c r="B289" s="81"/>
      <c r="C289" s="81"/>
      <c r="D289" s="81"/>
    </row>
    <row r="290" spans="1:4">
      <c r="A290" s="79" t="s">
        <v>108</v>
      </c>
      <c r="B290" s="79"/>
      <c r="C290" s="79"/>
      <c r="D290" s="79"/>
    </row>
    <row r="291" spans="1:4">
      <c r="A291" s="49">
        <v>1</v>
      </c>
      <c r="B291" s="54" t="s">
        <v>85</v>
      </c>
      <c r="C291" s="14">
        <v>98</v>
      </c>
      <c r="D291" s="64">
        <f>C291/3956*100</f>
        <v>2.4772497472194135</v>
      </c>
    </row>
    <row r="292" spans="1:4">
      <c r="A292" s="49">
        <v>2</v>
      </c>
      <c r="B292" s="54" t="s">
        <v>86</v>
      </c>
      <c r="C292" s="14">
        <v>279</v>
      </c>
      <c r="D292" s="64">
        <f>C292/3956*100</f>
        <v>7.0525783619817997</v>
      </c>
    </row>
    <row r="293" spans="1:4">
      <c r="A293" s="49">
        <v>3</v>
      </c>
      <c r="B293" s="54" t="s">
        <v>14</v>
      </c>
      <c r="C293" s="14">
        <v>823</v>
      </c>
      <c r="D293" s="64">
        <f>C293/3956*100</f>
        <v>20.803842264914056</v>
      </c>
    </row>
    <row r="294" spans="1:4">
      <c r="A294" s="49">
        <v>4</v>
      </c>
      <c r="B294" s="54" t="s">
        <v>87</v>
      </c>
      <c r="C294" s="14">
        <v>1984</v>
      </c>
      <c r="D294" s="64">
        <f>C294/3956*100</f>
        <v>50.151668351870569</v>
      </c>
    </row>
    <row r="295" spans="1:4">
      <c r="A295" s="49">
        <v>5</v>
      </c>
      <c r="B295" s="54" t="s">
        <v>88</v>
      </c>
      <c r="C295" s="14">
        <v>772</v>
      </c>
      <c r="D295" s="64">
        <f t="shared" ref="D295:D296" si="39">C295/3956*100</f>
        <v>19.514661274014156</v>
      </c>
    </row>
    <row r="296" spans="1:4">
      <c r="A296" s="78" t="s">
        <v>59</v>
      </c>
      <c r="B296" s="78"/>
      <c r="C296" s="59">
        <f>SUM(C291:C295)</f>
        <v>3956</v>
      </c>
      <c r="D296" s="65">
        <f t="shared" si="39"/>
        <v>100</v>
      </c>
    </row>
    <row r="297" spans="1:4">
      <c r="A297" s="79" t="s">
        <v>109</v>
      </c>
      <c r="B297" s="79"/>
      <c r="C297" s="79"/>
      <c r="D297" s="79"/>
    </row>
    <row r="298" spans="1:4">
      <c r="A298" s="49">
        <v>1</v>
      </c>
      <c r="B298" s="54" t="s">
        <v>85</v>
      </c>
      <c r="C298" s="14">
        <v>57</v>
      </c>
      <c r="D298" s="64">
        <f>C298/3956*100</f>
        <v>1.4408493427704752</v>
      </c>
    </row>
    <row r="299" spans="1:4">
      <c r="A299" s="49">
        <v>2</v>
      </c>
      <c r="B299" s="54" t="s">
        <v>86</v>
      </c>
      <c r="C299" s="14">
        <v>67</v>
      </c>
      <c r="D299" s="64">
        <f>C299/3956*100</f>
        <v>1.6936299292214358</v>
      </c>
    </row>
    <row r="300" spans="1:4">
      <c r="A300" s="49">
        <v>3</v>
      </c>
      <c r="B300" s="54" t="s">
        <v>14</v>
      </c>
      <c r="C300" s="14">
        <v>855</v>
      </c>
      <c r="D300" s="64">
        <f>C300/3956*100</f>
        <v>21.612740141557129</v>
      </c>
    </row>
    <row r="301" spans="1:4">
      <c r="A301" s="49">
        <v>4</v>
      </c>
      <c r="B301" s="54" t="s">
        <v>87</v>
      </c>
      <c r="C301" s="14">
        <v>2107</v>
      </c>
      <c r="D301" s="64">
        <f>C301/3956*100</f>
        <v>53.260869565217398</v>
      </c>
    </row>
    <row r="302" spans="1:4">
      <c r="A302" s="49">
        <v>5</v>
      </c>
      <c r="B302" s="54" t="s">
        <v>88</v>
      </c>
      <c r="C302" s="14">
        <v>870</v>
      </c>
      <c r="D302" s="64">
        <f t="shared" ref="D302:D303" si="40">C302/3956*100</f>
        <v>21.99191102123357</v>
      </c>
    </row>
    <row r="303" spans="1:4">
      <c r="A303" s="78" t="s">
        <v>59</v>
      </c>
      <c r="B303" s="78"/>
      <c r="C303" s="59">
        <f>SUM(C298:C302)</f>
        <v>3956</v>
      </c>
      <c r="D303" s="65">
        <f t="shared" si="40"/>
        <v>100</v>
      </c>
    </row>
    <row r="304" spans="1:4">
      <c r="A304" s="79" t="s">
        <v>110</v>
      </c>
      <c r="B304" s="79"/>
      <c r="C304" s="79"/>
      <c r="D304" s="79"/>
    </row>
    <row r="305" spans="1:5">
      <c r="A305" s="49">
        <v>1</v>
      </c>
      <c r="B305" s="54" t="s">
        <v>85</v>
      </c>
      <c r="C305" s="14">
        <v>97</v>
      </c>
      <c r="D305" s="64">
        <f>C305/3956*100</f>
        <v>2.4519716885743175</v>
      </c>
    </row>
    <row r="306" spans="1:5">
      <c r="A306" s="49">
        <v>2</v>
      </c>
      <c r="B306" s="54" t="s">
        <v>86</v>
      </c>
      <c r="C306" s="14">
        <v>148</v>
      </c>
      <c r="D306" s="64">
        <f>C306/3956*100</f>
        <v>3.741152679474216</v>
      </c>
    </row>
    <row r="307" spans="1:5">
      <c r="A307" s="49">
        <v>3</v>
      </c>
      <c r="B307" s="54" t="s">
        <v>14</v>
      </c>
      <c r="C307" s="14">
        <v>1024</v>
      </c>
      <c r="D307" s="64">
        <f>C307/3956*100</f>
        <v>25.884732052578364</v>
      </c>
    </row>
    <row r="308" spans="1:5">
      <c r="A308" s="49">
        <v>4</v>
      </c>
      <c r="B308" s="54" t="s">
        <v>87</v>
      </c>
      <c r="C308" s="14">
        <v>1912</v>
      </c>
      <c r="D308" s="64">
        <f>C308/3956*100</f>
        <v>48.331648129423662</v>
      </c>
    </row>
    <row r="309" spans="1:5">
      <c r="A309" s="49">
        <v>5</v>
      </c>
      <c r="B309" s="54" t="s">
        <v>88</v>
      </c>
      <c r="C309" s="14">
        <v>775</v>
      </c>
      <c r="D309" s="64">
        <f t="shared" ref="D309:D310" si="41">C309/3956*100</f>
        <v>19.590495449949444</v>
      </c>
    </row>
    <row r="310" spans="1:5">
      <c r="A310" s="78" t="s">
        <v>59</v>
      </c>
      <c r="B310" s="78"/>
      <c r="C310" s="59">
        <f>SUM(C305:C309)</f>
        <v>3956</v>
      </c>
      <c r="D310" s="65">
        <f t="shared" si="41"/>
        <v>100</v>
      </c>
    </row>
    <row r="311" spans="1:5">
      <c r="A311" s="79" t="s">
        <v>111</v>
      </c>
      <c r="B311" s="79"/>
      <c r="C311" s="79"/>
      <c r="D311" s="79"/>
    </row>
    <row r="312" spans="1:5">
      <c r="A312" s="49">
        <v>1</v>
      </c>
      <c r="B312" s="54" t="s">
        <v>85</v>
      </c>
      <c r="C312" s="14">
        <v>69</v>
      </c>
      <c r="D312" s="64">
        <f>C312/3956*100</f>
        <v>1.7441860465116279</v>
      </c>
    </row>
    <row r="313" spans="1:5">
      <c r="A313" s="49">
        <v>2</v>
      </c>
      <c r="B313" s="54" t="s">
        <v>86</v>
      </c>
      <c r="C313" s="14">
        <v>132</v>
      </c>
      <c r="D313" s="64">
        <f>C313/3956*100</f>
        <v>3.3367037411526792</v>
      </c>
    </row>
    <row r="314" spans="1:5">
      <c r="A314" s="49">
        <v>3</v>
      </c>
      <c r="B314" s="54" t="s">
        <v>14</v>
      </c>
      <c r="C314" s="14">
        <v>805</v>
      </c>
      <c r="D314" s="64">
        <f>C314/3956*100</f>
        <v>20.348837209302324</v>
      </c>
    </row>
    <row r="315" spans="1:5">
      <c r="A315" s="49">
        <v>4</v>
      </c>
      <c r="B315" s="54" t="s">
        <v>87</v>
      </c>
      <c r="C315" s="14">
        <v>2088</v>
      </c>
      <c r="D315" s="64">
        <f>C315/3956*100</f>
        <v>52.780586450960563</v>
      </c>
    </row>
    <row r="316" spans="1:5">
      <c r="A316" s="49">
        <v>5</v>
      </c>
      <c r="B316" s="54" t="s">
        <v>88</v>
      </c>
      <c r="C316" s="14">
        <v>862</v>
      </c>
      <c r="D316" s="64">
        <f t="shared" ref="D316:D317" si="42">C316/3956*100</f>
        <v>21.789686552072801</v>
      </c>
    </row>
    <row r="317" spans="1:5">
      <c r="A317" s="78" t="s">
        <v>59</v>
      </c>
      <c r="B317" s="78"/>
      <c r="C317" s="59">
        <f>SUM(C312:C316)</f>
        <v>3956</v>
      </c>
      <c r="D317" s="65">
        <f t="shared" si="42"/>
        <v>100</v>
      </c>
    </row>
    <row r="318" spans="1:5">
      <c r="C318" s="44"/>
      <c r="D318" s="45"/>
    </row>
    <row r="319" spans="1:5">
      <c r="A319" s="18"/>
      <c r="B319" s="24" t="s">
        <v>112</v>
      </c>
      <c r="C319" s="24"/>
      <c r="D319" s="24"/>
      <c r="E319" s="24"/>
    </row>
    <row r="320" spans="1:5">
      <c r="A320" s="80" t="s">
        <v>113</v>
      </c>
      <c r="B320" s="80"/>
      <c r="C320" s="22" t="s">
        <v>114</v>
      </c>
      <c r="D320" s="22"/>
      <c r="E320" s="22"/>
    </row>
    <row r="321" spans="1:5">
      <c r="A321" s="25"/>
      <c r="B321" s="25"/>
      <c r="C321" s="4"/>
      <c r="D321" s="22"/>
      <c r="E321" s="22"/>
    </row>
    <row r="322" spans="1:5">
      <c r="A322" s="25"/>
      <c r="B322" s="25"/>
      <c r="C322" s="4"/>
      <c r="D322" s="22"/>
      <c r="E322" s="22"/>
    </row>
    <row r="323" spans="1:5">
      <c r="A323" s="25"/>
      <c r="B323" s="25"/>
      <c r="C323" s="4"/>
      <c r="D323" s="22"/>
      <c r="E323" s="22"/>
    </row>
    <row r="324" spans="1:5">
      <c r="A324" s="25"/>
      <c r="B324" s="25"/>
      <c r="C324" s="4"/>
      <c r="D324" s="22"/>
      <c r="E324" s="22"/>
    </row>
    <row r="325" spans="1:5">
      <c r="B325" s="26" t="s">
        <v>44</v>
      </c>
      <c r="C325" s="46" t="s">
        <v>115</v>
      </c>
      <c r="D325" s="46"/>
      <c r="E325" s="46"/>
    </row>
    <row r="327" spans="1:5">
      <c r="C327" s="44"/>
      <c r="D327" s="45"/>
    </row>
  </sheetData>
  <mergeCells count="98">
    <mergeCell ref="C1:E1"/>
    <mergeCell ref="A5:D5"/>
    <mergeCell ref="A6:D6"/>
    <mergeCell ref="A7:D7"/>
    <mergeCell ref="A45:B45"/>
    <mergeCell ref="A9:D9"/>
    <mergeCell ref="A10:D10"/>
    <mergeCell ref="A11:D11"/>
    <mergeCell ref="A17:B17"/>
    <mergeCell ref="A18:D18"/>
    <mergeCell ref="A24:B24"/>
    <mergeCell ref="A25:D25"/>
    <mergeCell ref="A31:B31"/>
    <mergeCell ref="A32:D32"/>
    <mergeCell ref="A38:B38"/>
    <mergeCell ref="A39:D39"/>
    <mergeCell ref="A83:D83"/>
    <mergeCell ref="A46:D46"/>
    <mergeCell ref="A52:B52"/>
    <mergeCell ref="A53:D53"/>
    <mergeCell ref="A59:B59"/>
    <mergeCell ref="A60:D60"/>
    <mergeCell ref="A66:B66"/>
    <mergeCell ref="A67:D67"/>
    <mergeCell ref="A68:D68"/>
    <mergeCell ref="A74:B74"/>
    <mergeCell ref="A75:D75"/>
    <mergeCell ref="A81:B81"/>
    <mergeCell ref="A125:B125"/>
    <mergeCell ref="A89:B89"/>
    <mergeCell ref="A90:D90"/>
    <mergeCell ref="A96:B96"/>
    <mergeCell ref="A97:D97"/>
    <mergeCell ref="A103:B103"/>
    <mergeCell ref="A104:D104"/>
    <mergeCell ref="A110:B110"/>
    <mergeCell ref="A111:D111"/>
    <mergeCell ref="A112:D112"/>
    <mergeCell ref="A118:B118"/>
    <mergeCell ref="A119:D119"/>
    <mergeCell ref="A162:B162"/>
    <mergeCell ref="A126:D126"/>
    <mergeCell ref="A132:B132"/>
    <mergeCell ref="A133:D133"/>
    <mergeCell ref="A139:B139"/>
    <mergeCell ref="A140:D140"/>
    <mergeCell ref="A146:B146"/>
    <mergeCell ref="A147:D147"/>
    <mergeCell ref="A153:B153"/>
    <mergeCell ref="A154:D154"/>
    <mergeCell ref="A155:D155"/>
    <mergeCell ref="A156:D156"/>
    <mergeCell ref="A204:B204"/>
    <mergeCell ref="A163:D163"/>
    <mergeCell ref="A169:B169"/>
    <mergeCell ref="A170:D170"/>
    <mergeCell ref="A176:B176"/>
    <mergeCell ref="A177:D177"/>
    <mergeCell ref="A183:B183"/>
    <mergeCell ref="A184:D184"/>
    <mergeCell ref="A190:B190"/>
    <mergeCell ref="A191:D191"/>
    <mergeCell ref="A197:B197"/>
    <mergeCell ref="A198:D198"/>
    <mergeCell ref="A246:B246"/>
    <mergeCell ref="A205:D205"/>
    <mergeCell ref="A211:B211"/>
    <mergeCell ref="A212:D212"/>
    <mergeCell ref="A218:B218"/>
    <mergeCell ref="A219:D219"/>
    <mergeCell ref="A225:B225"/>
    <mergeCell ref="A226:D226"/>
    <mergeCell ref="A232:B232"/>
    <mergeCell ref="A233:D233"/>
    <mergeCell ref="A239:B239"/>
    <mergeCell ref="A240:D240"/>
    <mergeCell ref="A288:B288"/>
    <mergeCell ref="A247:D247"/>
    <mergeCell ref="A253:B253"/>
    <mergeCell ref="A254:D254"/>
    <mergeCell ref="A260:B260"/>
    <mergeCell ref="A261:D261"/>
    <mergeCell ref="A267:B267"/>
    <mergeCell ref="A268:D268"/>
    <mergeCell ref="A274:B274"/>
    <mergeCell ref="A275:D275"/>
    <mergeCell ref="A281:B281"/>
    <mergeCell ref="A282:D282"/>
    <mergeCell ref="A310:B310"/>
    <mergeCell ref="A311:D311"/>
    <mergeCell ref="A317:B317"/>
    <mergeCell ref="A320:B320"/>
    <mergeCell ref="A289:D289"/>
    <mergeCell ref="A290:D290"/>
    <mergeCell ref="A296:B296"/>
    <mergeCell ref="A297:D297"/>
    <mergeCell ref="A303:B303"/>
    <mergeCell ref="A304:D30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A02AE-A125-460A-B200-B1EF31B751CA}">
  <dimension ref="A1:I152"/>
  <sheetViews>
    <sheetView workbookViewId="0">
      <selection activeCell="C11" sqref="C11"/>
    </sheetView>
  </sheetViews>
  <sheetFormatPr defaultRowHeight="18.75"/>
  <cols>
    <col min="1" max="1" width="4.21875" customWidth="1"/>
    <col min="2" max="2" width="56.44140625" customWidth="1"/>
    <col min="3" max="3" width="28.33203125" customWidth="1"/>
    <col min="4" max="4" width="20.88671875" customWidth="1"/>
  </cols>
  <sheetData>
    <row r="1" spans="1:9">
      <c r="A1" s="1"/>
      <c r="B1" s="99" t="s">
        <v>116</v>
      </c>
      <c r="C1" s="99"/>
      <c r="D1" s="99"/>
      <c r="E1" s="99"/>
      <c r="F1" s="99"/>
      <c r="G1" s="27"/>
      <c r="H1" s="27"/>
      <c r="I1" s="27"/>
    </row>
    <row r="2" spans="1:9">
      <c r="A2" s="1"/>
      <c r="B2" s="100" t="s">
        <v>117</v>
      </c>
      <c r="C2" s="100"/>
      <c r="D2" s="100"/>
      <c r="E2" s="100"/>
      <c r="F2" s="100"/>
      <c r="G2" s="27"/>
      <c r="H2" s="27"/>
      <c r="I2" s="27"/>
    </row>
    <row r="3" spans="1:9">
      <c r="A3" s="1"/>
      <c r="B3" s="28"/>
      <c r="C3" s="28"/>
      <c r="D3" s="28"/>
      <c r="E3" s="28"/>
      <c r="F3" s="28"/>
      <c r="G3" s="27"/>
      <c r="H3" s="27"/>
      <c r="I3" s="27"/>
    </row>
    <row r="4" spans="1:9">
      <c r="A4" s="19"/>
      <c r="B4" s="28" t="s">
        <v>118</v>
      </c>
      <c r="C4" s="28"/>
      <c r="D4" s="28"/>
      <c r="E4" s="28"/>
      <c r="F4" s="28"/>
      <c r="G4" s="29"/>
      <c r="H4" s="29"/>
      <c r="I4" s="29"/>
    </row>
    <row r="5" spans="1:9">
      <c r="A5" s="101" t="s">
        <v>119</v>
      </c>
      <c r="B5" s="101"/>
      <c r="C5" s="101"/>
      <c r="D5" s="101"/>
      <c r="E5" s="101"/>
      <c r="F5" s="101"/>
      <c r="G5" s="101"/>
      <c r="H5" s="101"/>
      <c r="I5" s="101"/>
    </row>
    <row r="6" spans="1:9">
      <c r="A6" s="102" t="s">
        <v>120</v>
      </c>
      <c r="B6" s="102"/>
      <c r="C6" s="102"/>
      <c r="D6" s="102"/>
      <c r="E6" s="102"/>
      <c r="F6" s="102"/>
      <c r="G6" s="30"/>
      <c r="H6" s="30"/>
      <c r="I6" s="31"/>
    </row>
    <row r="7" spans="1:9">
      <c r="A7" s="103" t="s">
        <v>121</v>
      </c>
      <c r="B7" s="103"/>
      <c r="C7" s="103"/>
      <c r="D7" s="103"/>
      <c r="E7" s="103"/>
      <c r="F7" s="103"/>
      <c r="G7" s="103"/>
      <c r="H7" s="103"/>
      <c r="I7" s="29"/>
    </row>
    <row r="8" spans="1:9">
      <c r="A8" s="32" t="s">
        <v>52</v>
      </c>
      <c r="B8" s="32" t="s">
        <v>53</v>
      </c>
      <c r="C8" s="32" t="s">
        <v>122</v>
      </c>
      <c r="D8" s="32" t="s">
        <v>55</v>
      </c>
      <c r="E8" s="29"/>
      <c r="F8" s="29"/>
      <c r="G8" s="29"/>
      <c r="H8" s="29"/>
      <c r="I8" s="29"/>
    </row>
    <row r="9" spans="1:9">
      <c r="A9" s="32" t="s">
        <v>123</v>
      </c>
      <c r="B9" s="104" t="s">
        <v>124</v>
      </c>
      <c r="C9" s="104"/>
      <c r="D9" s="104"/>
      <c r="E9" s="29"/>
      <c r="F9" s="29"/>
      <c r="G9" s="29"/>
      <c r="H9" s="29"/>
      <c r="I9" s="29"/>
    </row>
    <row r="10" spans="1:9">
      <c r="A10" s="33">
        <v>1</v>
      </c>
      <c r="B10" s="95" t="s">
        <v>125</v>
      </c>
      <c r="C10" s="96"/>
      <c r="D10" s="97"/>
      <c r="E10" s="29"/>
      <c r="F10" s="29"/>
      <c r="G10" s="29"/>
      <c r="H10" s="29"/>
      <c r="I10" s="29"/>
    </row>
    <row r="11" spans="1:9">
      <c r="A11" s="34">
        <v>1</v>
      </c>
      <c r="B11" s="35" t="s">
        <v>12</v>
      </c>
      <c r="C11" s="36">
        <v>175</v>
      </c>
      <c r="D11" s="37">
        <f>C11/1971*100</f>
        <v>8.8787417554540831</v>
      </c>
      <c r="E11" s="29"/>
      <c r="F11" s="29"/>
      <c r="G11" s="29"/>
      <c r="H11" s="29"/>
      <c r="I11" s="29"/>
    </row>
    <row r="12" spans="1:9">
      <c r="A12" s="34">
        <v>2</v>
      </c>
      <c r="B12" s="35" t="s">
        <v>126</v>
      </c>
      <c r="C12" s="36">
        <v>8</v>
      </c>
      <c r="D12" s="37">
        <f t="shared" ref="D12:D16" si="0">C12/1971*100</f>
        <v>0.40588533739218668</v>
      </c>
      <c r="E12" s="29"/>
      <c r="F12" s="29"/>
      <c r="G12" s="29"/>
      <c r="H12" s="29"/>
      <c r="I12" s="29"/>
    </row>
    <row r="13" spans="1:9">
      <c r="A13" s="34">
        <v>3</v>
      </c>
      <c r="B13" s="35" t="s">
        <v>127</v>
      </c>
      <c r="C13" s="36">
        <v>108</v>
      </c>
      <c r="D13" s="37">
        <f t="shared" si="0"/>
        <v>5.4794520547945202</v>
      </c>
      <c r="E13" s="29"/>
      <c r="F13" s="29"/>
      <c r="G13" s="29"/>
      <c r="H13" s="29"/>
      <c r="I13" s="29"/>
    </row>
    <row r="14" spans="1:9">
      <c r="A14" s="34">
        <v>4</v>
      </c>
      <c r="B14" s="35" t="s">
        <v>128</v>
      </c>
      <c r="C14" s="36">
        <v>956</v>
      </c>
      <c r="D14" s="37">
        <f t="shared" si="0"/>
        <v>48.503297818366306</v>
      </c>
      <c r="E14" s="29"/>
      <c r="F14" s="29"/>
      <c r="G14" s="29"/>
      <c r="H14" s="29"/>
      <c r="I14" s="29"/>
    </row>
    <row r="15" spans="1:9">
      <c r="A15" s="34">
        <v>5</v>
      </c>
      <c r="B15" s="35" t="s">
        <v>129</v>
      </c>
      <c r="C15" s="36">
        <v>724</v>
      </c>
      <c r="D15" s="37">
        <f t="shared" si="0"/>
        <v>36.732623033992894</v>
      </c>
      <c r="E15" s="29"/>
      <c r="F15" s="29"/>
      <c r="G15" s="29"/>
      <c r="H15" s="29"/>
      <c r="I15" s="29"/>
    </row>
    <row r="16" spans="1:9">
      <c r="A16" s="93" t="s">
        <v>59</v>
      </c>
      <c r="B16" s="93"/>
      <c r="C16" s="39">
        <f>SUM(C11:C15)</f>
        <v>1971</v>
      </c>
      <c r="D16" s="40">
        <f t="shared" si="0"/>
        <v>100</v>
      </c>
      <c r="E16" s="29"/>
      <c r="F16" s="29"/>
      <c r="G16" s="29"/>
      <c r="H16" s="29"/>
      <c r="I16" s="29"/>
    </row>
    <row r="17" spans="1:9">
      <c r="A17" s="38">
        <v>2</v>
      </c>
      <c r="B17" s="92" t="s">
        <v>130</v>
      </c>
      <c r="C17" s="92"/>
      <c r="D17" s="92"/>
      <c r="E17" s="29"/>
      <c r="F17" s="29"/>
      <c r="G17" s="29"/>
      <c r="H17" s="29"/>
      <c r="I17" s="29"/>
    </row>
    <row r="18" spans="1:9">
      <c r="A18" s="34">
        <v>1</v>
      </c>
      <c r="B18" s="35" t="s">
        <v>12</v>
      </c>
      <c r="C18" s="36">
        <v>162</v>
      </c>
      <c r="D18" s="37">
        <f>C18/1971*100</f>
        <v>8.2191780821917799</v>
      </c>
      <c r="E18" s="29"/>
      <c r="F18" s="29"/>
      <c r="G18" s="29"/>
      <c r="H18" s="29"/>
      <c r="I18" s="29"/>
    </row>
    <row r="19" spans="1:9">
      <c r="A19" s="34">
        <v>2</v>
      </c>
      <c r="B19" s="35" t="s">
        <v>126</v>
      </c>
      <c r="C19" s="36">
        <v>20</v>
      </c>
      <c r="D19" s="37">
        <f t="shared" ref="D19:D23" si="1">C19/1971*100</f>
        <v>1.0147133434804667</v>
      </c>
      <c r="E19" s="29"/>
      <c r="F19" s="29"/>
      <c r="G19" s="29"/>
      <c r="H19" s="29"/>
      <c r="I19" s="29"/>
    </row>
    <row r="20" spans="1:9">
      <c r="A20" s="34">
        <v>3</v>
      </c>
      <c r="B20" s="35" t="s">
        <v>127</v>
      </c>
      <c r="C20" s="36">
        <v>121</v>
      </c>
      <c r="D20" s="37">
        <f t="shared" si="1"/>
        <v>6.1390157280568234</v>
      </c>
      <c r="E20" s="29"/>
      <c r="F20" s="29"/>
      <c r="G20" s="29"/>
      <c r="H20" s="29"/>
      <c r="I20" s="29"/>
    </row>
    <row r="21" spans="1:9">
      <c r="A21" s="34">
        <v>4</v>
      </c>
      <c r="B21" s="35" t="s">
        <v>128</v>
      </c>
      <c r="C21" s="36">
        <v>1014</v>
      </c>
      <c r="D21" s="37">
        <f t="shared" si="1"/>
        <v>51.445966514459663</v>
      </c>
      <c r="E21" s="29"/>
      <c r="F21" s="29"/>
      <c r="G21" s="29"/>
      <c r="H21" s="29"/>
      <c r="I21" s="29"/>
    </row>
    <row r="22" spans="1:9">
      <c r="A22" s="34">
        <v>5</v>
      </c>
      <c r="B22" s="35" t="s">
        <v>129</v>
      </c>
      <c r="C22" s="36">
        <v>654</v>
      </c>
      <c r="D22" s="37">
        <f t="shared" si="1"/>
        <v>33.181126331811264</v>
      </c>
      <c r="E22" s="29"/>
      <c r="F22" s="29"/>
      <c r="G22" s="29"/>
      <c r="H22" s="29"/>
      <c r="I22" s="29"/>
    </row>
    <row r="23" spans="1:9">
      <c r="A23" s="93" t="s">
        <v>59</v>
      </c>
      <c r="B23" s="93"/>
      <c r="C23" s="38">
        <f>SUM(C18:C22)</f>
        <v>1971</v>
      </c>
      <c r="D23" s="40">
        <f t="shared" si="1"/>
        <v>100</v>
      </c>
      <c r="E23" s="29"/>
      <c r="F23" s="29"/>
      <c r="G23" s="29"/>
      <c r="H23" s="29"/>
      <c r="I23" s="29"/>
    </row>
    <row r="24" spans="1:9">
      <c r="A24" s="38">
        <v>3</v>
      </c>
      <c r="B24" s="98" t="s">
        <v>131</v>
      </c>
      <c r="C24" s="98"/>
      <c r="D24" s="98"/>
      <c r="E24" s="29"/>
      <c r="F24" s="29"/>
      <c r="G24" s="29"/>
      <c r="H24" s="29"/>
      <c r="I24" s="29"/>
    </row>
    <row r="25" spans="1:9">
      <c r="A25" s="34">
        <v>1</v>
      </c>
      <c r="B25" s="35" t="s">
        <v>12</v>
      </c>
      <c r="C25" s="36">
        <v>169</v>
      </c>
      <c r="D25" s="37">
        <f>C25/1971*100</f>
        <v>8.5743277524099444</v>
      </c>
      <c r="E25" s="29"/>
      <c r="F25" s="29"/>
      <c r="G25" s="29"/>
      <c r="H25" s="29"/>
      <c r="I25" s="29"/>
    </row>
    <row r="26" spans="1:9">
      <c r="A26" s="34">
        <v>2</v>
      </c>
      <c r="B26" s="35" t="s">
        <v>126</v>
      </c>
      <c r="C26" s="36">
        <v>21</v>
      </c>
      <c r="D26" s="37">
        <f t="shared" ref="D26:D30" si="2">C26/1971*100</f>
        <v>1.06544901065449</v>
      </c>
      <c r="E26" s="29"/>
      <c r="F26" s="29"/>
      <c r="G26" s="29"/>
      <c r="H26" s="29"/>
      <c r="I26" s="29"/>
    </row>
    <row r="27" spans="1:9">
      <c r="A27" s="34">
        <v>3</v>
      </c>
      <c r="B27" s="35" t="s">
        <v>127</v>
      </c>
      <c r="C27" s="36">
        <v>139</v>
      </c>
      <c r="D27" s="37">
        <f t="shared" si="2"/>
        <v>7.0522577371892439</v>
      </c>
      <c r="E27" s="29"/>
      <c r="F27" s="29"/>
      <c r="G27" s="29"/>
      <c r="H27" s="29"/>
      <c r="I27" s="29"/>
    </row>
    <row r="28" spans="1:9">
      <c r="A28" s="34">
        <v>4</v>
      </c>
      <c r="B28" s="35" t="s">
        <v>128</v>
      </c>
      <c r="C28" s="36">
        <v>1008</v>
      </c>
      <c r="D28" s="37">
        <f t="shared" si="2"/>
        <v>51.141552511415526</v>
      </c>
      <c r="E28" s="29"/>
      <c r="F28" s="29"/>
      <c r="G28" s="29"/>
      <c r="H28" s="29"/>
      <c r="I28" s="29"/>
    </row>
    <row r="29" spans="1:9">
      <c r="A29" s="34">
        <v>5</v>
      </c>
      <c r="B29" s="35" t="s">
        <v>129</v>
      </c>
      <c r="C29" s="36">
        <v>634</v>
      </c>
      <c r="D29" s="37">
        <f t="shared" si="2"/>
        <v>32.166412988330798</v>
      </c>
      <c r="E29" s="29"/>
      <c r="F29" s="29"/>
      <c r="G29" s="29"/>
      <c r="H29" s="29"/>
      <c r="I29" s="29"/>
    </row>
    <row r="30" spans="1:9">
      <c r="A30" s="93" t="s">
        <v>59</v>
      </c>
      <c r="B30" s="93"/>
      <c r="C30" s="41">
        <f>SUM(C25:C29)</f>
        <v>1971</v>
      </c>
      <c r="D30" s="40">
        <f t="shared" si="2"/>
        <v>100</v>
      </c>
      <c r="E30" s="29"/>
      <c r="F30" s="29"/>
      <c r="G30" s="29"/>
      <c r="H30" s="29"/>
      <c r="I30" s="29"/>
    </row>
    <row r="31" spans="1:9">
      <c r="A31" s="38">
        <v>4</v>
      </c>
      <c r="B31" s="92" t="s">
        <v>132</v>
      </c>
      <c r="C31" s="92"/>
      <c r="D31" s="92"/>
      <c r="E31" s="29"/>
      <c r="F31" s="29"/>
      <c r="G31" s="29"/>
      <c r="H31" s="29"/>
      <c r="I31" s="29"/>
    </row>
    <row r="32" spans="1:9">
      <c r="A32" s="34">
        <v>1</v>
      </c>
      <c r="B32" s="35" t="s">
        <v>12</v>
      </c>
      <c r="C32" s="36">
        <v>161</v>
      </c>
      <c r="D32" s="37">
        <f>C32/1971*100</f>
        <v>8.1684424150177577</v>
      </c>
      <c r="E32" s="29"/>
      <c r="F32" s="29"/>
      <c r="G32" s="29"/>
      <c r="H32" s="29"/>
      <c r="I32" s="29"/>
    </row>
    <row r="33" spans="1:9">
      <c r="A33" s="34">
        <v>2</v>
      </c>
      <c r="B33" s="35" t="s">
        <v>126</v>
      </c>
      <c r="C33" s="36">
        <v>20</v>
      </c>
      <c r="D33" s="37">
        <f t="shared" ref="D33:D37" si="3">C33/1971*100</f>
        <v>1.0147133434804667</v>
      </c>
      <c r="E33" s="29"/>
      <c r="F33" s="29"/>
      <c r="G33" s="29"/>
      <c r="H33" s="29"/>
      <c r="I33" s="29"/>
    </row>
    <row r="34" spans="1:9">
      <c r="A34" s="34">
        <v>3</v>
      </c>
      <c r="B34" s="35" t="s">
        <v>127</v>
      </c>
      <c r="C34" s="36">
        <v>140</v>
      </c>
      <c r="D34" s="37">
        <f t="shared" si="3"/>
        <v>7.102993404363267</v>
      </c>
      <c r="E34" s="29"/>
      <c r="F34" s="29"/>
      <c r="G34" s="29"/>
      <c r="H34" s="29"/>
      <c r="I34" s="29"/>
    </row>
    <row r="35" spans="1:9">
      <c r="A35" s="34">
        <v>4</v>
      </c>
      <c r="B35" s="35" t="s">
        <v>128</v>
      </c>
      <c r="C35" s="36">
        <v>1028</v>
      </c>
      <c r="D35" s="37">
        <f t="shared" si="3"/>
        <v>52.156265854895992</v>
      </c>
      <c r="E35" s="29"/>
      <c r="F35" s="29"/>
      <c r="G35" s="29"/>
      <c r="H35" s="29"/>
      <c r="I35" s="29"/>
    </row>
    <row r="36" spans="1:9">
      <c r="A36" s="34">
        <v>5</v>
      </c>
      <c r="B36" s="35" t="s">
        <v>129</v>
      </c>
      <c r="C36" s="36">
        <v>622</v>
      </c>
      <c r="D36" s="37">
        <f t="shared" si="3"/>
        <v>31.557584982242513</v>
      </c>
      <c r="E36" s="29"/>
      <c r="F36" s="29"/>
      <c r="G36" s="29"/>
      <c r="H36" s="29"/>
      <c r="I36" s="29"/>
    </row>
    <row r="37" spans="1:9">
      <c r="A37" s="93" t="s">
        <v>59</v>
      </c>
      <c r="B37" s="93"/>
      <c r="C37" s="38">
        <f>SUM(C32:C36)</f>
        <v>1971</v>
      </c>
      <c r="D37" s="40">
        <f t="shared" si="3"/>
        <v>100</v>
      </c>
      <c r="E37" s="29"/>
      <c r="F37" s="29"/>
      <c r="G37" s="29"/>
      <c r="H37" s="29"/>
      <c r="I37" s="29"/>
    </row>
    <row r="38" spans="1:9">
      <c r="A38" s="38">
        <v>5</v>
      </c>
      <c r="B38" s="92" t="s">
        <v>133</v>
      </c>
      <c r="C38" s="92"/>
      <c r="D38" s="92"/>
      <c r="E38" s="29"/>
      <c r="F38" s="29"/>
      <c r="G38" s="29"/>
      <c r="H38" s="29"/>
      <c r="I38" s="29"/>
    </row>
    <row r="39" spans="1:9">
      <c r="A39" s="34">
        <v>1</v>
      </c>
      <c r="B39" s="35" t="s">
        <v>12</v>
      </c>
      <c r="C39" s="36">
        <v>152</v>
      </c>
      <c r="D39" s="37">
        <f>C39/1971*100</f>
        <v>7.711821410451547</v>
      </c>
      <c r="E39" s="29"/>
      <c r="F39" s="29"/>
      <c r="G39" s="29"/>
      <c r="H39" s="29"/>
      <c r="I39" s="29"/>
    </row>
    <row r="40" spans="1:9">
      <c r="A40" s="34">
        <v>2</v>
      </c>
      <c r="B40" s="35" t="s">
        <v>126</v>
      </c>
      <c r="C40" s="36">
        <v>27</v>
      </c>
      <c r="D40" s="37">
        <f t="shared" ref="D40:D44" si="4">C40/1971*100</f>
        <v>1.3698630136986301</v>
      </c>
      <c r="E40" s="29"/>
      <c r="F40" s="29"/>
      <c r="G40" s="29"/>
      <c r="H40" s="29"/>
      <c r="I40" s="29"/>
    </row>
    <row r="41" spans="1:9">
      <c r="A41" s="34">
        <v>3</v>
      </c>
      <c r="B41" s="35" t="s">
        <v>127</v>
      </c>
      <c r="C41" s="36">
        <v>153</v>
      </c>
      <c r="D41" s="37">
        <f t="shared" si="4"/>
        <v>7.7625570776255701</v>
      </c>
      <c r="E41" s="29"/>
      <c r="F41" s="29"/>
      <c r="G41" s="29"/>
      <c r="H41" s="29"/>
      <c r="I41" s="29"/>
    </row>
    <row r="42" spans="1:9">
      <c r="A42" s="34">
        <v>4</v>
      </c>
      <c r="B42" s="35" t="s">
        <v>128</v>
      </c>
      <c r="C42" s="36">
        <v>1035</v>
      </c>
      <c r="D42" s="37">
        <f t="shared" si="4"/>
        <v>52.51141552511416</v>
      </c>
      <c r="E42" s="29"/>
      <c r="F42" s="29"/>
      <c r="G42" s="29"/>
      <c r="H42" s="29"/>
      <c r="I42" s="29"/>
    </row>
    <row r="43" spans="1:9">
      <c r="A43" s="34">
        <v>5</v>
      </c>
      <c r="B43" s="35" t="s">
        <v>129</v>
      </c>
      <c r="C43" s="36">
        <v>604</v>
      </c>
      <c r="D43" s="37">
        <f t="shared" si="4"/>
        <v>30.644342973110096</v>
      </c>
      <c r="E43" s="29"/>
      <c r="F43" s="29"/>
      <c r="G43" s="29"/>
      <c r="H43" s="29"/>
      <c r="I43" s="29"/>
    </row>
    <row r="44" spans="1:9">
      <c r="A44" s="93" t="s">
        <v>59</v>
      </c>
      <c r="B44" s="93"/>
      <c r="C44" s="38">
        <f>SUM(C39:C43)</f>
        <v>1971</v>
      </c>
      <c r="D44" s="40">
        <f t="shared" si="4"/>
        <v>100</v>
      </c>
      <c r="E44" s="29"/>
      <c r="F44" s="29"/>
      <c r="G44" s="29"/>
      <c r="H44" s="29"/>
      <c r="I44" s="29"/>
    </row>
    <row r="45" spans="1:9">
      <c r="A45" s="32" t="s">
        <v>134</v>
      </c>
      <c r="B45" s="104" t="s">
        <v>135</v>
      </c>
      <c r="C45" s="104"/>
      <c r="D45" s="104"/>
      <c r="E45" s="29"/>
      <c r="F45" s="29"/>
      <c r="G45" s="29"/>
      <c r="H45" s="29"/>
      <c r="I45" s="29"/>
    </row>
    <row r="46" spans="1:9">
      <c r="A46" s="38">
        <v>6</v>
      </c>
      <c r="B46" s="92" t="s">
        <v>136</v>
      </c>
      <c r="C46" s="92"/>
      <c r="D46" s="92"/>
      <c r="E46" s="29"/>
      <c r="F46" s="29"/>
      <c r="G46" s="29"/>
      <c r="H46" s="29"/>
      <c r="I46" s="29"/>
    </row>
    <row r="47" spans="1:9">
      <c r="A47" s="34">
        <v>1</v>
      </c>
      <c r="B47" s="35" t="s">
        <v>12</v>
      </c>
      <c r="C47" s="36">
        <v>154</v>
      </c>
      <c r="D47" s="37">
        <f>C47/1971*100</f>
        <v>7.8132927447995932</v>
      </c>
      <c r="E47" s="29"/>
      <c r="F47" s="29"/>
      <c r="G47" s="29"/>
      <c r="H47" s="29"/>
      <c r="I47" s="29"/>
    </row>
    <row r="48" spans="1:9">
      <c r="A48" s="34">
        <v>2</v>
      </c>
      <c r="B48" s="35" t="s">
        <v>126</v>
      </c>
      <c r="C48" s="36">
        <v>9</v>
      </c>
      <c r="D48" s="37">
        <f t="shared" ref="D48:D52" si="5">C48/1971*100</f>
        <v>0.45662100456621002</v>
      </c>
      <c r="E48" s="29"/>
      <c r="F48" s="29"/>
      <c r="G48" s="29"/>
      <c r="H48" s="29"/>
      <c r="I48" s="29"/>
    </row>
    <row r="49" spans="1:9">
      <c r="A49" s="34">
        <v>3</v>
      </c>
      <c r="B49" s="35" t="s">
        <v>127</v>
      </c>
      <c r="C49" s="36">
        <v>88</v>
      </c>
      <c r="D49" s="37">
        <f t="shared" si="5"/>
        <v>4.4647387113140535</v>
      </c>
      <c r="E49" s="29"/>
      <c r="F49" s="29"/>
      <c r="G49" s="29"/>
      <c r="H49" s="29"/>
      <c r="I49" s="29"/>
    </row>
    <row r="50" spans="1:9">
      <c r="A50" s="34">
        <v>4</v>
      </c>
      <c r="B50" s="35" t="s">
        <v>128</v>
      </c>
      <c r="C50" s="36">
        <v>1020</v>
      </c>
      <c r="D50" s="37">
        <f t="shared" si="5"/>
        <v>51.7503805175038</v>
      </c>
      <c r="E50" s="29"/>
      <c r="F50" s="29"/>
      <c r="G50" s="29"/>
      <c r="H50" s="29"/>
      <c r="I50" s="29"/>
    </row>
    <row r="51" spans="1:9">
      <c r="A51" s="34">
        <v>5</v>
      </c>
      <c r="B51" s="35" t="s">
        <v>129</v>
      </c>
      <c r="C51" s="36">
        <v>700</v>
      </c>
      <c r="D51" s="37">
        <f t="shared" si="5"/>
        <v>35.514967021816332</v>
      </c>
      <c r="E51" s="29"/>
      <c r="F51" s="29"/>
      <c r="G51" s="29"/>
      <c r="H51" s="29"/>
      <c r="I51" s="29"/>
    </row>
    <row r="52" spans="1:9">
      <c r="A52" s="93" t="s">
        <v>59</v>
      </c>
      <c r="B52" s="93"/>
      <c r="C52" s="38">
        <f>SUM(C47:C51)</f>
        <v>1971</v>
      </c>
      <c r="D52" s="40">
        <f t="shared" si="5"/>
        <v>100</v>
      </c>
      <c r="E52" s="29"/>
      <c r="F52" s="29"/>
      <c r="G52" s="29"/>
      <c r="H52" s="29"/>
      <c r="I52" s="29"/>
    </row>
    <row r="53" spans="1:9">
      <c r="A53" s="38">
        <v>7</v>
      </c>
      <c r="B53" s="92" t="s">
        <v>137</v>
      </c>
      <c r="C53" s="92"/>
      <c r="D53" s="92"/>
      <c r="E53" s="29"/>
      <c r="F53" s="29"/>
      <c r="G53" s="29"/>
      <c r="H53" s="29"/>
      <c r="I53" s="29"/>
    </row>
    <row r="54" spans="1:9">
      <c r="A54" s="34">
        <v>1</v>
      </c>
      <c r="B54" s="35" t="s">
        <v>12</v>
      </c>
      <c r="C54" s="36">
        <v>146</v>
      </c>
      <c r="D54" s="37">
        <f>C54/1971*100</f>
        <v>7.4074074074074066</v>
      </c>
      <c r="E54" s="29"/>
      <c r="F54" s="29"/>
      <c r="G54" s="29"/>
      <c r="H54" s="29"/>
      <c r="I54" s="29"/>
    </row>
    <row r="55" spans="1:9">
      <c r="A55" s="34">
        <v>2</v>
      </c>
      <c r="B55" s="35" t="s">
        <v>126</v>
      </c>
      <c r="C55" s="36">
        <v>12</v>
      </c>
      <c r="D55" s="37">
        <f t="shared" ref="D55:D59" si="6">C55/1971*100</f>
        <v>0.60882800608828003</v>
      </c>
      <c r="E55" s="29"/>
      <c r="F55" s="29"/>
      <c r="G55" s="29"/>
      <c r="H55" s="29"/>
      <c r="I55" s="29"/>
    </row>
    <row r="56" spans="1:9">
      <c r="A56" s="34">
        <v>3</v>
      </c>
      <c r="B56" s="35" t="s">
        <v>127</v>
      </c>
      <c r="C56" s="36">
        <v>110</v>
      </c>
      <c r="D56" s="37">
        <f t="shared" si="6"/>
        <v>5.5809233891425674</v>
      </c>
      <c r="E56" s="29"/>
      <c r="F56" s="29"/>
      <c r="G56" s="29"/>
      <c r="H56" s="29"/>
      <c r="I56" s="29"/>
    </row>
    <row r="57" spans="1:9">
      <c r="A57" s="34">
        <v>4</v>
      </c>
      <c r="B57" s="35" t="s">
        <v>128</v>
      </c>
      <c r="C57" s="36">
        <v>1023</v>
      </c>
      <c r="D57" s="37">
        <f t="shared" si="6"/>
        <v>51.902587519025879</v>
      </c>
      <c r="E57" s="29"/>
      <c r="F57" s="29"/>
      <c r="G57" s="29"/>
      <c r="H57" s="29"/>
      <c r="I57" s="29"/>
    </row>
    <row r="58" spans="1:9">
      <c r="A58" s="34">
        <v>5</v>
      </c>
      <c r="B58" s="35" t="s">
        <v>129</v>
      </c>
      <c r="C58" s="36">
        <v>680</v>
      </c>
      <c r="D58" s="37">
        <f t="shared" si="6"/>
        <v>34.500253678335866</v>
      </c>
      <c r="E58" s="29"/>
      <c r="F58" s="29"/>
      <c r="G58" s="29"/>
      <c r="H58" s="29"/>
      <c r="I58" s="29"/>
    </row>
    <row r="59" spans="1:9">
      <c r="A59" s="93" t="s">
        <v>59</v>
      </c>
      <c r="B59" s="93"/>
      <c r="C59" s="38">
        <f>SUM(C54:C58)</f>
        <v>1971</v>
      </c>
      <c r="D59" s="40">
        <f t="shared" si="6"/>
        <v>100</v>
      </c>
      <c r="E59" s="29"/>
      <c r="F59" s="29"/>
      <c r="G59" s="29"/>
      <c r="H59" s="29"/>
      <c r="I59" s="29"/>
    </row>
    <row r="60" spans="1:9">
      <c r="A60" s="38">
        <v>8</v>
      </c>
      <c r="B60" s="92" t="s">
        <v>138</v>
      </c>
      <c r="C60" s="92"/>
      <c r="D60" s="92"/>
      <c r="E60" s="29"/>
      <c r="F60" s="29"/>
      <c r="G60" s="29"/>
      <c r="H60" s="29"/>
      <c r="I60" s="29"/>
    </row>
    <row r="61" spans="1:9">
      <c r="A61" s="34">
        <v>1</v>
      </c>
      <c r="B61" s="35" t="s">
        <v>12</v>
      </c>
      <c r="C61" s="36">
        <v>142</v>
      </c>
      <c r="D61" s="37">
        <f>C61/1971*100</f>
        <v>7.2044647387113141</v>
      </c>
      <c r="E61" s="29"/>
      <c r="F61" s="29"/>
      <c r="G61" s="29"/>
      <c r="H61" s="29"/>
      <c r="I61" s="29"/>
    </row>
    <row r="62" spans="1:9">
      <c r="A62" s="34">
        <v>2</v>
      </c>
      <c r="B62" s="35" t="s">
        <v>126</v>
      </c>
      <c r="C62" s="36">
        <v>13</v>
      </c>
      <c r="D62" s="37">
        <f t="shared" ref="D62:D66" si="7">C62/1971*100</f>
        <v>0.65956367326230336</v>
      </c>
      <c r="E62" s="29"/>
      <c r="F62" s="29"/>
      <c r="G62" s="29"/>
      <c r="H62" s="29"/>
      <c r="I62" s="29"/>
    </row>
    <row r="63" spans="1:9">
      <c r="A63" s="34">
        <v>3</v>
      </c>
      <c r="B63" s="35" t="s">
        <v>127</v>
      </c>
      <c r="C63" s="36">
        <v>116</v>
      </c>
      <c r="D63" s="37">
        <f t="shared" si="7"/>
        <v>5.8853373921867069</v>
      </c>
      <c r="E63" s="29"/>
      <c r="F63" s="29"/>
      <c r="G63" s="29"/>
      <c r="H63" s="29"/>
      <c r="I63" s="29"/>
    </row>
    <row r="64" spans="1:9">
      <c r="A64" s="34">
        <v>4</v>
      </c>
      <c r="B64" s="35" t="s">
        <v>128</v>
      </c>
      <c r="C64" s="36">
        <v>1024</v>
      </c>
      <c r="D64" s="37">
        <f t="shared" si="7"/>
        <v>51.953323186199896</v>
      </c>
      <c r="E64" s="29"/>
      <c r="F64" s="29"/>
      <c r="G64" s="29"/>
      <c r="H64" s="29"/>
      <c r="I64" s="29"/>
    </row>
    <row r="65" spans="1:9">
      <c r="A65" s="34">
        <v>5</v>
      </c>
      <c r="B65" s="35" t="s">
        <v>129</v>
      </c>
      <c r="C65" s="36">
        <v>676</v>
      </c>
      <c r="D65" s="37">
        <f t="shared" si="7"/>
        <v>34.297311009639778</v>
      </c>
      <c r="E65" s="29"/>
      <c r="F65" s="29"/>
      <c r="G65" s="29"/>
      <c r="H65" s="29"/>
      <c r="I65" s="29"/>
    </row>
    <row r="66" spans="1:9">
      <c r="A66" s="93" t="s">
        <v>59</v>
      </c>
      <c r="B66" s="93"/>
      <c r="C66" s="42">
        <v>1971</v>
      </c>
      <c r="D66" s="40">
        <f t="shared" si="7"/>
        <v>100</v>
      </c>
      <c r="E66" s="29"/>
      <c r="F66" s="29"/>
      <c r="G66" s="29"/>
      <c r="H66" s="29"/>
      <c r="I66" s="29"/>
    </row>
    <row r="67" spans="1:9">
      <c r="A67" s="38">
        <v>9</v>
      </c>
      <c r="B67" s="94" t="s">
        <v>139</v>
      </c>
      <c r="C67" s="94"/>
      <c r="D67" s="94"/>
      <c r="E67" s="29"/>
      <c r="F67" s="29"/>
      <c r="G67" s="29"/>
      <c r="H67" s="29"/>
      <c r="I67" s="29"/>
    </row>
    <row r="68" spans="1:9">
      <c r="A68" s="34">
        <v>1</v>
      </c>
      <c r="B68" s="35" t="s">
        <v>12</v>
      </c>
      <c r="C68" s="36">
        <v>140</v>
      </c>
      <c r="D68" s="37">
        <f>C68/1971*100</f>
        <v>7.102993404363267</v>
      </c>
      <c r="E68" s="29"/>
      <c r="F68" s="29"/>
      <c r="G68" s="29"/>
      <c r="H68" s="29"/>
      <c r="I68" s="29"/>
    </row>
    <row r="69" spans="1:9">
      <c r="A69" s="34">
        <v>2</v>
      </c>
      <c r="B69" s="35" t="s">
        <v>126</v>
      </c>
      <c r="C69" s="36">
        <v>7</v>
      </c>
      <c r="D69" s="37">
        <f t="shared" ref="D69:D73" si="8">C69/1971*100</f>
        <v>0.35514967021816335</v>
      </c>
      <c r="E69" s="29"/>
      <c r="F69" s="29"/>
      <c r="G69" s="29"/>
      <c r="H69" s="29"/>
      <c r="I69" s="29"/>
    </row>
    <row r="70" spans="1:9">
      <c r="A70" s="34">
        <v>3</v>
      </c>
      <c r="B70" s="35" t="s">
        <v>127</v>
      </c>
      <c r="C70" s="36">
        <v>96</v>
      </c>
      <c r="D70" s="37">
        <f t="shared" si="8"/>
        <v>4.8706240487062402</v>
      </c>
      <c r="E70" s="29"/>
      <c r="F70" s="29"/>
      <c r="G70" s="29"/>
      <c r="H70" s="29"/>
      <c r="I70" s="29"/>
    </row>
    <row r="71" spans="1:9">
      <c r="A71" s="34">
        <v>4</v>
      </c>
      <c r="B71" s="35" t="s">
        <v>128</v>
      </c>
      <c r="C71" s="36">
        <v>1041</v>
      </c>
      <c r="D71" s="37">
        <f t="shared" si="8"/>
        <v>52.815829528158297</v>
      </c>
      <c r="E71" s="29"/>
      <c r="F71" s="29"/>
      <c r="G71" s="29"/>
      <c r="H71" s="29"/>
      <c r="I71" s="29"/>
    </row>
    <row r="72" spans="1:9">
      <c r="A72" s="34">
        <v>5</v>
      </c>
      <c r="B72" s="35" t="s">
        <v>129</v>
      </c>
      <c r="C72" s="36">
        <v>687</v>
      </c>
      <c r="D72" s="37">
        <f t="shared" si="8"/>
        <v>34.855403348554034</v>
      </c>
      <c r="E72" s="29"/>
      <c r="F72" s="29"/>
      <c r="G72" s="29"/>
      <c r="H72" s="29"/>
      <c r="I72" s="29"/>
    </row>
    <row r="73" spans="1:9">
      <c r="A73" s="93" t="s">
        <v>59</v>
      </c>
      <c r="B73" s="93"/>
      <c r="C73" s="38">
        <f>SUM(C68:C72)</f>
        <v>1971</v>
      </c>
      <c r="D73" s="40">
        <f t="shared" si="8"/>
        <v>100</v>
      </c>
      <c r="E73" s="29"/>
      <c r="F73" s="29"/>
      <c r="G73" s="29"/>
      <c r="H73" s="29"/>
      <c r="I73" s="29"/>
    </row>
    <row r="74" spans="1:9">
      <c r="A74" s="38">
        <v>10</v>
      </c>
      <c r="B74" s="92" t="s">
        <v>140</v>
      </c>
      <c r="C74" s="92"/>
      <c r="D74" s="92"/>
      <c r="E74" s="29"/>
      <c r="F74" s="29"/>
      <c r="G74" s="29"/>
      <c r="H74" s="29"/>
      <c r="I74" s="29"/>
    </row>
    <row r="75" spans="1:9">
      <c r="A75" s="34">
        <v>1</v>
      </c>
      <c r="B75" s="35" t="s">
        <v>12</v>
      </c>
      <c r="C75" s="36">
        <v>145</v>
      </c>
      <c r="D75" s="37">
        <f>C75/1971*100</f>
        <v>7.3566717402333834</v>
      </c>
      <c r="E75" s="29"/>
      <c r="F75" s="29"/>
      <c r="G75" s="29"/>
      <c r="H75" s="29"/>
      <c r="I75" s="29"/>
    </row>
    <row r="76" spans="1:9">
      <c r="A76" s="34">
        <v>2</v>
      </c>
      <c r="B76" s="35" t="s">
        <v>126</v>
      </c>
      <c r="C76" s="36">
        <v>9</v>
      </c>
      <c r="D76" s="37">
        <f t="shared" ref="D76:D80" si="9">C76/1971*100</f>
        <v>0.45662100456621002</v>
      </c>
      <c r="E76" s="29"/>
      <c r="F76" s="29"/>
      <c r="G76" s="29"/>
      <c r="H76" s="29"/>
      <c r="I76" s="29"/>
    </row>
    <row r="77" spans="1:9">
      <c r="A77" s="34">
        <v>3</v>
      </c>
      <c r="B77" s="35" t="s">
        <v>127</v>
      </c>
      <c r="C77" s="36">
        <v>99</v>
      </c>
      <c r="D77" s="37">
        <f t="shared" si="9"/>
        <v>5.0228310502283104</v>
      </c>
      <c r="E77" s="29"/>
      <c r="F77" s="29"/>
      <c r="G77" s="29"/>
      <c r="H77" s="29"/>
      <c r="I77" s="29"/>
    </row>
    <row r="78" spans="1:9">
      <c r="A78" s="34">
        <v>4</v>
      </c>
      <c r="B78" s="35" t="s">
        <v>128</v>
      </c>
      <c r="C78" s="36">
        <v>1039</v>
      </c>
      <c r="D78" s="37">
        <f t="shared" si="9"/>
        <v>52.714358193810249</v>
      </c>
      <c r="E78" s="29"/>
      <c r="F78" s="29"/>
      <c r="G78" s="29"/>
      <c r="H78" s="29"/>
      <c r="I78" s="29"/>
    </row>
    <row r="79" spans="1:9">
      <c r="A79" s="34">
        <v>5</v>
      </c>
      <c r="B79" s="35" t="s">
        <v>129</v>
      </c>
      <c r="C79" s="36">
        <v>679</v>
      </c>
      <c r="D79" s="37">
        <f t="shared" si="9"/>
        <v>34.449518011161842</v>
      </c>
      <c r="E79" s="29"/>
      <c r="F79" s="29"/>
      <c r="G79" s="29"/>
      <c r="H79" s="29"/>
      <c r="I79" s="29"/>
    </row>
    <row r="80" spans="1:9">
      <c r="A80" s="93" t="s">
        <v>59</v>
      </c>
      <c r="B80" s="93"/>
      <c r="C80" s="38">
        <f>SUM(C75:C79)</f>
        <v>1971</v>
      </c>
      <c r="D80" s="40">
        <f t="shared" si="9"/>
        <v>100</v>
      </c>
      <c r="E80" s="29"/>
      <c r="F80" s="29"/>
      <c r="G80" s="29"/>
      <c r="H80" s="29"/>
      <c r="I80" s="29"/>
    </row>
    <row r="81" spans="1:9">
      <c r="A81" s="38">
        <v>11</v>
      </c>
      <c r="B81" s="92" t="s">
        <v>141</v>
      </c>
      <c r="C81" s="92"/>
      <c r="D81" s="92"/>
      <c r="E81" s="29"/>
      <c r="F81" s="29"/>
      <c r="G81" s="29"/>
      <c r="H81" s="29"/>
      <c r="I81" s="29"/>
    </row>
    <row r="82" spans="1:9">
      <c r="A82" s="34">
        <v>1</v>
      </c>
      <c r="B82" s="35" t="s">
        <v>12</v>
      </c>
      <c r="C82" s="36">
        <v>144</v>
      </c>
      <c r="D82" s="37">
        <f>C82/1971*100</f>
        <v>7.3059360730593603</v>
      </c>
      <c r="E82" s="29"/>
      <c r="F82" s="29"/>
      <c r="G82" s="29"/>
      <c r="H82" s="29"/>
      <c r="I82" s="29"/>
    </row>
    <row r="83" spans="1:9">
      <c r="A83" s="34">
        <v>2</v>
      </c>
      <c r="B83" s="35" t="s">
        <v>126</v>
      </c>
      <c r="C83" s="36">
        <v>15</v>
      </c>
      <c r="D83" s="37">
        <f t="shared" ref="D83:D87" si="10">C83/1971*100</f>
        <v>0.76103500761035003</v>
      </c>
      <c r="E83" s="29"/>
      <c r="F83" s="29"/>
      <c r="G83" s="29"/>
      <c r="H83" s="29"/>
      <c r="I83" s="29"/>
    </row>
    <row r="84" spans="1:9">
      <c r="A84" s="34">
        <v>3</v>
      </c>
      <c r="B84" s="35" t="s">
        <v>127</v>
      </c>
      <c r="C84" s="36">
        <v>155</v>
      </c>
      <c r="D84" s="37">
        <f t="shared" si="10"/>
        <v>7.8640284119736172</v>
      </c>
      <c r="E84" s="29"/>
      <c r="F84" s="29"/>
      <c r="G84" s="29"/>
      <c r="H84" s="29"/>
      <c r="I84" s="29"/>
    </row>
    <row r="85" spans="1:9">
      <c r="A85" s="34">
        <v>4</v>
      </c>
      <c r="B85" s="35" t="s">
        <v>128</v>
      </c>
      <c r="C85" s="36">
        <v>1030</v>
      </c>
      <c r="D85" s="37">
        <f t="shared" si="10"/>
        <v>52.257737189244033</v>
      </c>
      <c r="E85" s="29"/>
      <c r="F85" s="29"/>
      <c r="G85" s="29"/>
      <c r="H85" s="29"/>
      <c r="I85" s="29"/>
    </row>
    <row r="86" spans="1:9">
      <c r="A86" s="34">
        <v>5</v>
      </c>
      <c r="B86" s="35" t="s">
        <v>129</v>
      </c>
      <c r="C86" s="36">
        <v>627</v>
      </c>
      <c r="D86" s="37">
        <f t="shared" si="10"/>
        <v>31.81126331811263</v>
      </c>
      <c r="E86" s="29"/>
      <c r="F86" s="29"/>
      <c r="G86" s="29"/>
      <c r="H86" s="29"/>
      <c r="I86" s="29"/>
    </row>
    <row r="87" spans="1:9">
      <c r="A87" s="93" t="s">
        <v>59</v>
      </c>
      <c r="B87" s="93"/>
      <c r="C87" s="38">
        <f>SUM(C82:C86)</f>
        <v>1971</v>
      </c>
      <c r="D87" s="40">
        <f t="shared" si="10"/>
        <v>100</v>
      </c>
      <c r="E87" s="29"/>
      <c r="F87" s="29"/>
      <c r="G87" s="29"/>
      <c r="H87" s="29"/>
      <c r="I87" s="29"/>
    </row>
    <row r="88" spans="1:9">
      <c r="A88" s="32" t="s">
        <v>142</v>
      </c>
      <c r="B88" s="104" t="s">
        <v>143</v>
      </c>
      <c r="C88" s="104"/>
      <c r="D88" s="104"/>
      <c r="E88" s="29"/>
      <c r="F88" s="29"/>
      <c r="G88" s="29"/>
      <c r="H88" s="29"/>
      <c r="I88" s="29"/>
    </row>
    <row r="89" spans="1:9">
      <c r="A89" s="43">
        <v>12</v>
      </c>
      <c r="B89" s="92" t="s">
        <v>144</v>
      </c>
      <c r="C89" s="92"/>
      <c r="D89" s="92"/>
      <c r="E89" s="29"/>
      <c r="F89" s="29"/>
      <c r="G89" s="29"/>
      <c r="H89" s="29"/>
      <c r="I89" s="29"/>
    </row>
    <row r="90" spans="1:9">
      <c r="A90" s="34">
        <v>1</v>
      </c>
      <c r="B90" s="35" t="s">
        <v>12</v>
      </c>
      <c r="C90" s="36">
        <v>142</v>
      </c>
      <c r="D90" s="37">
        <f>C90/1971*100</f>
        <v>7.2044647387113141</v>
      </c>
      <c r="E90" s="29"/>
      <c r="F90" s="29"/>
      <c r="G90" s="29"/>
      <c r="H90" s="29"/>
      <c r="I90" s="29"/>
    </row>
    <row r="91" spans="1:9">
      <c r="A91" s="34">
        <v>2</v>
      </c>
      <c r="B91" s="35" t="s">
        <v>126</v>
      </c>
      <c r="C91" s="36">
        <v>12</v>
      </c>
      <c r="D91" s="37">
        <f t="shared" ref="D91:D95" si="11">C91/1971*100</f>
        <v>0.60882800608828003</v>
      </c>
      <c r="E91" s="29"/>
      <c r="F91" s="29"/>
      <c r="G91" s="29"/>
      <c r="H91" s="29"/>
      <c r="I91" s="29"/>
    </row>
    <row r="92" spans="1:9">
      <c r="A92" s="34">
        <v>3</v>
      </c>
      <c r="B92" s="35" t="s">
        <v>127</v>
      </c>
      <c r="C92" s="36">
        <v>104</v>
      </c>
      <c r="D92" s="37">
        <f t="shared" si="11"/>
        <v>5.2765093860984269</v>
      </c>
      <c r="E92" s="29"/>
      <c r="F92" s="29"/>
      <c r="G92" s="29"/>
      <c r="H92" s="29"/>
      <c r="I92" s="29"/>
    </row>
    <row r="93" spans="1:9">
      <c r="A93" s="34">
        <v>4</v>
      </c>
      <c r="B93" s="35" t="s">
        <v>128</v>
      </c>
      <c r="C93" s="36">
        <v>1077</v>
      </c>
      <c r="D93" s="37">
        <f t="shared" si="11"/>
        <v>54.642313546423139</v>
      </c>
      <c r="E93" s="29"/>
      <c r="F93" s="29"/>
      <c r="G93" s="29"/>
      <c r="H93" s="29"/>
      <c r="I93" s="29"/>
    </row>
    <row r="94" spans="1:9">
      <c r="A94" s="34">
        <v>5</v>
      </c>
      <c r="B94" s="35" t="s">
        <v>129</v>
      </c>
      <c r="C94" s="36">
        <v>636</v>
      </c>
      <c r="D94" s="37">
        <f t="shared" si="11"/>
        <v>32.267884322678839</v>
      </c>
      <c r="E94" s="29"/>
      <c r="F94" s="29"/>
      <c r="G94" s="29"/>
      <c r="H94" s="29"/>
      <c r="I94" s="29"/>
    </row>
    <row r="95" spans="1:9">
      <c r="A95" s="93" t="s">
        <v>59</v>
      </c>
      <c r="B95" s="93"/>
      <c r="C95" s="38">
        <f>SUM(C90:C94)</f>
        <v>1971</v>
      </c>
      <c r="D95" s="40">
        <f t="shared" si="11"/>
        <v>100</v>
      </c>
      <c r="E95" s="29"/>
      <c r="F95" s="29"/>
      <c r="G95" s="29"/>
      <c r="H95" s="29"/>
      <c r="I95" s="29"/>
    </row>
    <row r="96" spans="1:9">
      <c r="A96" s="43">
        <v>13</v>
      </c>
      <c r="B96" s="94" t="s">
        <v>145</v>
      </c>
      <c r="C96" s="94"/>
      <c r="D96" s="94"/>
      <c r="E96" s="29"/>
      <c r="F96" s="29"/>
      <c r="G96" s="29"/>
      <c r="H96" s="29"/>
      <c r="I96" s="29"/>
    </row>
    <row r="97" spans="1:9">
      <c r="A97" s="34">
        <v>1</v>
      </c>
      <c r="B97" s="35" t="s">
        <v>12</v>
      </c>
      <c r="C97" s="36">
        <v>141</v>
      </c>
      <c r="D97" s="37">
        <f>C97/1971*100</f>
        <v>7.1537290715372901</v>
      </c>
      <c r="E97" s="29"/>
      <c r="F97" s="29"/>
      <c r="G97" s="29"/>
      <c r="H97" s="29"/>
      <c r="I97" s="29"/>
    </row>
    <row r="98" spans="1:9">
      <c r="A98" s="34">
        <v>2</v>
      </c>
      <c r="B98" s="35" t="s">
        <v>126</v>
      </c>
      <c r="C98" s="36">
        <v>14</v>
      </c>
      <c r="D98" s="37">
        <f t="shared" ref="D98:D102" si="12">C98/1971*100</f>
        <v>0.7102993404363267</v>
      </c>
      <c r="E98" s="29"/>
      <c r="F98" s="29"/>
      <c r="G98" s="29"/>
      <c r="H98" s="29"/>
      <c r="I98" s="29"/>
    </row>
    <row r="99" spans="1:9">
      <c r="A99" s="34">
        <v>3</v>
      </c>
      <c r="B99" s="35" t="s">
        <v>127</v>
      </c>
      <c r="C99" s="36">
        <v>111</v>
      </c>
      <c r="D99" s="37">
        <f t="shared" si="12"/>
        <v>5.6316590563165905</v>
      </c>
      <c r="E99" s="29"/>
      <c r="F99" s="29"/>
      <c r="G99" s="29"/>
      <c r="H99" s="29"/>
      <c r="I99" s="29"/>
    </row>
    <row r="100" spans="1:9">
      <c r="A100" s="34">
        <v>4</v>
      </c>
      <c r="B100" s="35" t="s">
        <v>128</v>
      </c>
      <c r="C100" s="36">
        <v>1049</v>
      </c>
      <c r="D100" s="37">
        <f t="shared" si="12"/>
        <v>53.221714865550481</v>
      </c>
      <c r="E100" s="29"/>
      <c r="F100" s="29"/>
      <c r="G100" s="29"/>
      <c r="H100" s="29"/>
      <c r="I100" s="29"/>
    </row>
    <row r="101" spans="1:9">
      <c r="A101" s="34">
        <v>5</v>
      </c>
      <c r="B101" s="35" t="s">
        <v>129</v>
      </c>
      <c r="C101" s="36">
        <v>656</v>
      </c>
      <c r="D101" s="37">
        <f t="shared" si="12"/>
        <v>33.282597666159305</v>
      </c>
      <c r="E101" s="29"/>
      <c r="F101" s="29"/>
      <c r="G101" s="29"/>
      <c r="H101" s="29"/>
      <c r="I101" s="29"/>
    </row>
    <row r="102" spans="1:9">
      <c r="A102" s="93" t="s">
        <v>59</v>
      </c>
      <c r="B102" s="93"/>
      <c r="C102" s="38">
        <f>SUM(C97:C101)</f>
        <v>1971</v>
      </c>
      <c r="D102" s="40">
        <f t="shared" si="12"/>
        <v>100</v>
      </c>
      <c r="E102" s="29"/>
      <c r="F102" s="29"/>
      <c r="G102" s="29"/>
      <c r="H102" s="29"/>
      <c r="I102" s="29"/>
    </row>
    <row r="103" spans="1:9">
      <c r="A103" s="38">
        <v>14</v>
      </c>
      <c r="B103" s="92" t="s">
        <v>146</v>
      </c>
      <c r="C103" s="92"/>
      <c r="D103" s="92"/>
      <c r="E103" s="29"/>
      <c r="F103" s="29"/>
      <c r="G103" s="29"/>
      <c r="H103" s="29"/>
      <c r="I103" s="29"/>
    </row>
    <row r="104" spans="1:9">
      <c r="A104" s="34">
        <v>1</v>
      </c>
      <c r="B104" s="35" t="s">
        <v>12</v>
      </c>
      <c r="C104" s="36">
        <v>133</v>
      </c>
      <c r="D104" s="37">
        <f>C104/1971*100</f>
        <v>6.7478437341451034</v>
      </c>
      <c r="E104" s="29"/>
      <c r="F104" s="29"/>
      <c r="G104" s="29"/>
      <c r="H104" s="29"/>
      <c r="I104" s="29"/>
    </row>
    <row r="105" spans="1:9">
      <c r="A105" s="34">
        <v>2</v>
      </c>
      <c r="B105" s="35" t="s">
        <v>126</v>
      </c>
      <c r="C105" s="36">
        <v>13</v>
      </c>
      <c r="D105" s="37">
        <f t="shared" ref="D105:D109" si="13">C105/1971*100</f>
        <v>0.65956367326230336</v>
      </c>
      <c r="E105" s="29"/>
      <c r="F105" s="29"/>
      <c r="G105" s="29"/>
      <c r="H105" s="29"/>
      <c r="I105" s="29"/>
    </row>
    <row r="106" spans="1:9">
      <c r="A106" s="34">
        <v>3</v>
      </c>
      <c r="B106" s="35" t="s">
        <v>127</v>
      </c>
      <c r="C106" s="36">
        <v>98</v>
      </c>
      <c r="D106" s="37">
        <f t="shared" si="13"/>
        <v>4.9720953830542864</v>
      </c>
      <c r="E106" s="29"/>
      <c r="F106" s="29"/>
      <c r="G106" s="29"/>
      <c r="H106" s="29"/>
      <c r="I106" s="29"/>
    </row>
    <row r="107" spans="1:9">
      <c r="A107" s="34">
        <v>4</v>
      </c>
      <c r="B107" s="35" t="s">
        <v>128</v>
      </c>
      <c r="C107" s="36">
        <v>1071</v>
      </c>
      <c r="D107" s="37">
        <f t="shared" si="13"/>
        <v>54.337899543378995</v>
      </c>
      <c r="E107" s="29"/>
      <c r="F107" s="29"/>
      <c r="G107" s="29"/>
      <c r="H107" s="29"/>
      <c r="I107" s="29"/>
    </row>
    <row r="108" spans="1:9">
      <c r="A108" s="34">
        <v>5</v>
      </c>
      <c r="B108" s="35" t="s">
        <v>129</v>
      </c>
      <c r="C108" s="36">
        <v>656</v>
      </c>
      <c r="D108" s="37">
        <f t="shared" si="13"/>
        <v>33.282597666159305</v>
      </c>
      <c r="E108" s="29"/>
      <c r="F108" s="29"/>
      <c r="G108" s="29"/>
      <c r="H108" s="29"/>
      <c r="I108" s="29"/>
    </row>
    <row r="109" spans="1:9">
      <c r="A109" s="93" t="s">
        <v>59</v>
      </c>
      <c r="B109" s="93"/>
      <c r="C109" s="38">
        <f>SUM(C104:C108)</f>
        <v>1971</v>
      </c>
      <c r="D109" s="40">
        <f t="shared" si="13"/>
        <v>100</v>
      </c>
      <c r="E109" s="29"/>
      <c r="F109" s="29"/>
      <c r="G109" s="29"/>
      <c r="H109" s="29"/>
      <c r="I109" s="29"/>
    </row>
    <row r="110" spans="1:9">
      <c r="A110" s="38">
        <v>15</v>
      </c>
      <c r="B110" s="92" t="s">
        <v>147</v>
      </c>
      <c r="C110" s="92"/>
      <c r="D110" s="92"/>
      <c r="E110" s="29"/>
      <c r="F110" s="29"/>
      <c r="G110" s="29"/>
      <c r="H110" s="29"/>
      <c r="I110" s="29"/>
    </row>
    <row r="111" spans="1:9">
      <c r="A111" s="34">
        <v>1</v>
      </c>
      <c r="B111" s="35" t="s">
        <v>12</v>
      </c>
      <c r="C111" s="36">
        <v>139</v>
      </c>
      <c r="D111" s="37">
        <f>C111/1971*100</f>
        <v>7.0522577371892439</v>
      </c>
      <c r="E111" s="29"/>
      <c r="F111" s="29"/>
      <c r="G111" s="29"/>
      <c r="H111" s="29"/>
      <c r="I111" s="29"/>
    </row>
    <row r="112" spans="1:9">
      <c r="A112" s="34">
        <v>2</v>
      </c>
      <c r="B112" s="35" t="s">
        <v>126</v>
      </c>
      <c r="C112" s="36">
        <v>11</v>
      </c>
      <c r="D112" s="37">
        <f t="shared" ref="D112:D116" si="14">C112/1971*100</f>
        <v>0.55809233891425669</v>
      </c>
      <c r="E112" s="29"/>
      <c r="F112" s="29"/>
      <c r="G112" s="29"/>
      <c r="H112" s="29"/>
      <c r="I112" s="29"/>
    </row>
    <row r="113" spans="1:9">
      <c r="A113" s="34">
        <v>3</v>
      </c>
      <c r="B113" s="35" t="s">
        <v>127</v>
      </c>
      <c r="C113" s="36">
        <v>90</v>
      </c>
      <c r="D113" s="37">
        <f t="shared" si="14"/>
        <v>4.5662100456620998</v>
      </c>
      <c r="E113" s="29"/>
      <c r="F113" s="29"/>
      <c r="G113" s="29"/>
      <c r="H113" s="29"/>
      <c r="I113" s="29"/>
    </row>
    <row r="114" spans="1:9">
      <c r="A114" s="34">
        <v>4</v>
      </c>
      <c r="B114" s="35" t="s">
        <v>128</v>
      </c>
      <c r="C114" s="36">
        <v>1051</v>
      </c>
      <c r="D114" s="37">
        <f t="shared" si="14"/>
        <v>53.323186199898529</v>
      </c>
      <c r="E114" s="29"/>
      <c r="F114" s="29"/>
      <c r="G114" s="29"/>
      <c r="H114" s="29"/>
      <c r="I114" s="29"/>
    </row>
    <row r="115" spans="1:9">
      <c r="A115" s="34">
        <v>5</v>
      </c>
      <c r="B115" s="35" t="s">
        <v>129</v>
      </c>
      <c r="C115" s="36">
        <v>680</v>
      </c>
      <c r="D115" s="37">
        <f t="shared" si="14"/>
        <v>34.500253678335866</v>
      </c>
      <c r="E115" s="29"/>
      <c r="F115" s="29"/>
      <c r="G115" s="29"/>
      <c r="H115" s="29"/>
      <c r="I115" s="29"/>
    </row>
    <row r="116" spans="1:9">
      <c r="A116" s="93" t="s">
        <v>59</v>
      </c>
      <c r="B116" s="93"/>
      <c r="C116" s="38">
        <f>SUM(C111:C115)</f>
        <v>1971</v>
      </c>
      <c r="D116" s="40">
        <f t="shared" si="14"/>
        <v>100</v>
      </c>
      <c r="E116" s="29"/>
      <c r="F116" s="29"/>
      <c r="G116" s="29"/>
      <c r="H116" s="29"/>
      <c r="I116" s="29"/>
    </row>
    <row r="117" spans="1:9">
      <c r="A117" s="38">
        <v>16</v>
      </c>
      <c r="B117" s="92" t="s">
        <v>148</v>
      </c>
      <c r="C117" s="92"/>
      <c r="D117" s="92"/>
      <c r="E117" s="29"/>
      <c r="F117" s="29"/>
      <c r="G117" s="29"/>
      <c r="H117" s="29"/>
      <c r="I117" s="29"/>
    </row>
    <row r="118" spans="1:9">
      <c r="A118" s="34">
        <v>1</v>
      </c>
      <c r="B118" s="35" t="s">
        <v>12</v>
      </c>
      <c r="C118" s="36">
        <v>134</v>
      </c>
      <c r="D118" s="37">
        <f>C118/1971*100</f>
        <v>6.7985794013191274</v>
      </c>
      <c r="E118" s="29"/>
      <c r="F118" s="29"/>
      <c r="G118" s="29"/>
      <c r="H118" s="29"/>
      <c r="I118" s="29"/>
    </row>
    <row r="119" spans="1:9">
      <c r="A119" s="34">
        <v>2</v>
      </c>
      <c r="B119" s="35" t="s">
        <v>126</v>
      </c>
      <c r="C119" s="36">
        <v>13</v>
      </c>
      <c r="D119" s="37">
        <f t="shared" ref="D119:D123" si="15">C119/1971*100</f>
        <v>0.65956367326230336</v>
      </c>
      <c r="E119" s="29"/>
      <c r="F119" s="29"/>
      <c r="G119" s="29"/>
      <c r="H119" s="29"/>
      <c r="I119" s="29"/>
    </row>
    <row r="120" spans="1:9">
      <c r="A120" s="34">
        <v>3</v>
      </c>
      <c r="B120" s="35" t="s">
        <v>127</v>
      </c>
      <c r="C120" s="36">
        <v>97</v>
      </c>
      <c r="D120" s="37">
        <f t="shared" si="15"/>
        <v>4.9213597158802633</v>
      </c>
      <c r="E120" s="29"/>
      <c r="F120" s="29"/>
      <c r="G120" s="29"/>
      <c r="H120" s="29"/>
      <c r="I120" s="29"/>
    </row>
    <row r="121" spans="1:9">
      <c r="A121" s="34">
        <v>4</v>
      </c>
      <c r="B121" s="35" t="s">
        <v>128</v>
      </c>
      <c r="C121" s="36">
        <v>1075</v>
      </c>
      <c r="D121" s="37">
        <f t="shared" si="15"/>
        <v>54.540842212075091</v>
      </c>
      <c r="E121" s="29"/>
      <c r="F121" s="29"/>
      <c r="G121" s="29"/>
      <c r="H121" s="29"/>
      <c r="I121" s="29"/>
    </row>
    <row r="122" spans="1:9">
      <c r="A122" s="34">
        <v>5</v>
      </c>
      <c r="B122" s="35" t="s">
        <v>129</v>
      </c>
      <c r="C122" s="36">
        <v>652</v>
      </c>
      <c r="D122" s="37">
        <f t="shared" si="15"/>
        <v>33.079654997463216</v>
      </c>
      <c r="E122" s="29"/>
      <c r="F122" s="29"/>
      <c r="G122" s="29"/>
      <c r="H122" s="29"/>
      <c r="I122" s="29"/>
    </row>
    <row r="123" spans="1:9">
      <c r="A123" s="93" t="s">
        <v>59</v>
      </c>
      <c r="B123" s="93"/>
      <c r="C123" s="38">
        <f>SUM(C118:C122)</f>
        <v>1971</v>
      </c>
      <c r="D123" s="40">
        <f t="shared" si="15"/>
        <v>100</v>
      </c>
      <c r="E123" s="29"/>
      <c r="F123" s="29"/>
      <c r="G123" s="29"/>
      <c r="H123" s="29"/>
      <c r="I123" s="29"/>
    </row>
    <row r="124" spans="1:9">
      <c r="A124" s="43">
        <v>17</v>
      </c>
      <c r="B124" s="92" t="s">
        <v>149</v>
      </c>
      <c r="C124" s="92"/>
      <c r="D124" s="92"/>
      <c r="E124" s="29"/>
      <c r="F124" s="29"/>
      <c r="G124" s="29"/>
      <c r="H124" s="29"/>
      <c r="I124" s="29"/>
    </row>
    <row r="125" spans="1:9">
      <c r="A125" s="34">
        <v>1</v>
      </c>
      <c r="B125" s="35" t="s">
        <v>12</v>
      </c>
      <c r="C125" s="36">
        <v>137</v>
      </c>
      <c r="D125" s="37">
        <f>C125/1971*100</f>
        <v>6.9507864028411968</v>
      </c>
      <c r="E125" s="29"/>
      <c r="F125" s="29"/>
      <c r="G125" s="29"/>
      <c r="H125" s="29"/>
      <c r="I125" s="29"/>
    </row>
    <row r="126" spans="1:9">
      <c r="A126" s="34">
        <v>2</v>
      </c>
      <c r="B126" s="35" t="s">
        <v>126</v>
      </c>
      <c r="C126" s="36">
        <v>22</v>
      </c>
      <c r="D126" s="37">
        <f t="shared" ref="D126:D130" si="16">C126/1971*100</f>
        <v>1.1161846778285134</v>
      </c>
      <c r="E126" s="29"/>
      <c r="F126" s="29"/>
      <c r="G126" s="29"/>
      <c r="H126" s="29"/>
      <c r="I126" s="29"/>
    </row>
    <row r="127" spans="1:9">
      <c r="A127" s="34">
        <v>3</v>
      </c>
      <c r="B127" s="35" t="s">
        <v>127</v>
      </c>
      <c r="C127" s="36">
        <v>110</v>
      </c>
      <c r="D127" s="37">
        <f t="shared" si="16"/>
        <v>5.5809233891425674</v>
      </c>
      <c r="E127" s="29"/>
      <c r="F127" s="29"/>
      <c r="G127" s="29"/>
      <c r="H127" s="29"/>
      <c r="I127" s="29"/>
    </row>
    <row r="128" spans="1:9">
      <c r="A128" s="34">
        <v>4</v>
      </c>
      <c r="B128" s="35" t="s">
        <v>128</v>
      </c>
      <c r="C128" s="36">
        <v>1070</v>
      </c>
      <c r="D128" s="37">
        <f t="shared" si="16"/>
        <v>54.287163876204971</v>
      </c>
      <c r="E128" s="29"/>
      <c r="F128" s="29"/>
      <c r="G128" s="29"/>
      <c r="H128" s="29"/>
      <c r="I128" s="29"/>
    </row>
    <row r="129" spans="1:9">
      <c r="A129" s="34">
        <v>5</v>
      </c>
      <c r="B129" s="35" t="s">
        <v>129</v>
      </c>
      <c r="C129" s="36">
        <v>632</v>
      </c>
      <c r="D129" s="37">
        <f t="shared" si="16"/>
        <v>32.06494165398275</v>
      </c>
      <c r="E129" s="29"/>
      <c r="F129" s="29"/>
      <c r="G129" s="29"/>
      <c r="H129" s="29"/>
      <c r="I129" s="29"/>
    </row>
    <row r="130" spans="1:9">
      <c r="A130" s="93" t="s">
        <v>59</v>
      </c>
      <c r="B130" s="93"/>
      <c r="C130" s="38">
        <f>SUM(C125:C129)</f>
        <v>1971</v>
      </c>
      <c r="D130" s="40">
        <f t="shared" si="16"/>
        <v>100</v>
      </c>
      <c r="E130" s="29"/>
      <c r="F130" s="29"/>
      <c r="G130" s="29"/>
      <c r="H130" s="29"/>
      <c r="I130" s="29"/>
    </row>
    <row r="131" spans="1:9">
      <c r="A131" s="43">
        <v>18</v>
      </c>
      <c r="B131" s="92" t="s">
        <v>150</v>
      </c>
      <c r="C131" s="92"/>
      <c r="D131" s="92"/>
      <c r="E131" s="29"/>
      <c r="F131" s="29"/>
      <c r="G131" s="29"/>
      <c r="H131" s="29"/>
      <c r="I131" s="29"/>
    </row>
    <row r="132" spans="1:9">
      <c r="A132" s="34">
        <v>1</v>
      </c>
      <c r="B132" s="35" t="s">
        <v>12</v>
      </c>
      <c r="C132" s="36">
        <v>134</v>
      </c>
      <c r="D132" s="37">
        <f>C132/1971*100</f>
        <v>6.7985794013191274</v>
      </c>
      <c r="E132" s="29"/>
      <c r="F132" s="29"/>
      <c r="G132" s="29"/>
      <c r="H132" s="29"/>
      <c r="I132" s="29"/>
    </row>
    <row r="133" spans="1:9">
      <c r="A133" s="34">
        <v>2</v>
      </c>
      <c r="B133" s="35" t="s">
        <v>126</v>
      </c>
      <c r="C133" s="36">
        <v>14</v>
      </c>
      <c r="D133" s="37">
        <f t="shared" ref="D133:D137" si="17">C133/1971*100</f>
        <v>0.7102993404363267</v>
      </c>
      <c r="E133" s="29"/>
      <c r="F133" s="29"/>
      <c r="G133" s="29"/>
      <c r="H133" s="29"/>
      <c r="I133" s="29"/>
    </row>
    <row r="134" spans="1:9">
      <c r="A134" s="34">
        <v>3</v>
      </c>
      <c r="B134" s="35" t="s">
        <v>127</v>
      </c>
      <c r="C134" s="36">
        <v>118</v>
      </c>
      <c r="D134" s="37">
        <f t="shared" si="17"/>
        <v>5.986808726534754</v>
      </c>
      <c r="E134" s="29"/>
      <c r="F134" s="29"/>
      <c r="G134" s="29"/>
      <c r="H134" s="29"/>
      <c r="I134" s="29"/>
    </row>
    <row r="135" spans="1:9">
      <c r="A135" s="34">
        <v>4</v>
      </c>
      <c r="B135" s="35" t="s">
        <v>128</v>
      </c>
      <c r="C135" s="36">
        <v>1069</v>
      </c>
      <c r="D135" s="37">
        <f t="shared" si="17"/>
        <v>54.236428209030954</v>
      </c>
      <c r="E135" s="29"/>
      <c r="F135" s="29"/>
      <c r="G135" s="29"/>
      <c r="H135" s="29"/>
      <c r="I135" s="29"/>
    </row>
    <row r="136" spans="1:9">
      <c r="A136" s="34">
        <v>5</v>
      </c>
      <c r="B136" s="35" t="s">
        <v>129</v>
      </c>
      <c r="C136" s="36">
        <v>636</v>
      </c>
      <c r="D136" s="37">
        <f t="shared" si="17"/>
        <v>32.267884322678839</v>
      </c>
      <c r="E136" s="29"/>
      <c r="F136" s="29"/>
      <c r="G136" s="29"/>
      <c r="H136" s="29"/>
      <c r="I136" s="29"/>
    </row>
    <row r="137" spans="1:9">
      <c r="A137" s="93" t="s">
        <v>59</v>
      </c>
      <c r="B137" s="93"/>
      <c r="C137" s="38">
        <f>SUM(C132:C136)</f>
        <v>1971</v>
      </c>
      <c r="D137" s="40">
        <f t="shared" si="17"/>
        <v>100</v>
      </c>
      <c r="E137" s="29"/>
      <c r="F137" s="29"/>
      <c r="G137" s="29"/>
      <c r="H137" s="29"/>
      <c r="I137" s="29"/>
    </row>
    <row r="138" spans="1:9">
      <c r="A138" s="38">
        <v>19</v>
      </c>
      <c r="B138" s="92" t="s">
        <v>151</v>
      </c>
      <c r="C138" s="92"/>
      <c r="D138" s="92"/>
      <c r="E138" s="29"/>
      <c r="F138" s="29"/>
      <c r="G138" s="29"/>
      <c r="H138" s="29"/>
      <c r="I138" s="29"/>
    </row>
    <row r="139" spans="1:9">
      <c r="A139" s="34">
        <v>1</v>
      </c>
      <c r="B139" s="35" t="s">
        <v>12</v>
      </c>
      <c r="C139" s="36">
        <v>131</v>
      </c>
      <c r="D139" s="37">
        <f>C139/1971*100</f>
        <v>6.6463723997970572</v>
      </c>
      <c r="E139" s="29"/>
      <c r="F139" s="29"/>
      <c r="G139" s="29"/>
      <c r="H139" s="29"/>
      <c r="I139" s="29"/>
    </row>
    <row r="140" spans="1:9">
      <c r="A140" s="34">
        <v>2</v>
      </c>
      <c r="B140" s="35" t="s">
        <v>126</v>
      </c>
      <c r="C140" s="36">
        <v>17</v>
      </c>
      <c r="D140" s="37">
        <f t="shared" ref="D140:D144" si="18">C140/1971*100</f>
        <v>0.86250634195839671</v>
      </c>
      <c r="E140" s="29"/>
      <c r="F140" s="29"/>
      <c r="G140" s="29"/>
      <c r="H140" s="29"/>
      <c r="I140" s="29"/>
    </row>
    <row r="141" spans="1:9">
      <c r="A141" s="34">
        <v>3</v>
      </c>
      <c r="B141" s="35" t="s">
        <v>127</v>
      </c>
      <c r="C141" s="36">
        <v>118</v>
      </c>
      <c r="D141" s="37">
        <f t="shared" si="18"/>
        <v>5.986808726534754</v>
      </c>
      <c r="E141" s="29"/>
      <c r="F141" s="29"/>
      <c r="G141" s="29"/>
      <c r="H141" s="29"/>
      <c r="I141" s="29"/>
    </row>
    <row r="142" spans="1:9">
      <c r="A142" s="34">
        <v>4</v>
      </c>
      <c r="B142" s="35" t="s">
        <v>128</v>
      </c>
      <c r="C142" s="36">
        <v>1082</v>
      </c>
      <c r="D142" s="37">
        <f t="shared" si="18"/>
        <v>54.895991882293252</v>
      </c>
      <c r="E142" s="29"/>
      <c r="F142" s="29"/>
      <c r="G142" s="29"/>
      <c r="H142" s="29"/>
      <c r="I142" s="29"/>
    </row>
    <row r="143" spans="1:9">
      <c r="A143" s="34">
        <v>5</v>
      </c>
      <c r="B143" s="35" t="s">
        <v>129</v>
      </c>
      <c r="C143" s="36">
        <v>623</v>
      </c>
      <c r="D143" s="37">
        <f t="shared" si="18"/>
        <v>31.608320649416537</v>
      </c>
      <c r="E143" s="29"/>
      <c r="F143" s="29"/>
      <c r="G143" s="29"/>
      <c r="H143" s="29"/>
      <c r="I143" s="29"/>
    </row>
    <row r="144" spans="1:9">
      <c r="A144" s="93" t="s">
        <v>59</v>
      </c>
      <c r="B144" s="93"/>
      <c r="C144" s="38">
        <f>SUM(C139:C143)</f>
        <v>1971</v>
      </c>
      <c r="D144" s="40">
        <f t="shared" si="18"/>
        <v>100</v>
      </c>
      <c r="E144" s="29"/>
      <c r="F144" s="29"/>
      <c r="G144" s="29"/>
      <c r="H144" s="29"/>
      <c r="I144" s="29"/>
    </row>
    <row r="145" spans="1:7">
      <c r="C145" s="44"/>
      <c r="D145" s="45"/>
    </row>
    <row r="146" spans="1:7">
      <c r="A146" s="18"/>
      <c r="B146" s="66" t="s">
        <v>152</v>
      </c>
      <c r="C146" s="66"/>
      <c r="D146" s="66"/>
      <c r="E146" s="66"/>
      <c r="F146" s="66"/>
      <c r="G146" s="66"/>
    </row>
    <row r="147" spans="1:7">
      <c r="A147" s="80" t="s">
        <v>113</v>
      </c>
      <c r="B147" s="80"/>
      <c r="C147" s="22" t="s">
        <v>114</v>
      </c>
      <c r="D147" s="22"/>
      <c r="E147" s="22"/>
      <c r="F147" s="22"/>
      <c r="G147" s="22"/>
    </row>
    <row r="148" spans="1:7">
      <c r="A148" s="25"/>
      <c r="B148" s="25"/>
      <c r="C148" s="4"/>
      <c r="D148" s="22"/>
      <c r="E148" s="22"/>
      <c r="F148" s="22"/>
      <c r="G148" s="22"/>
    </row>
    <row r="149" spans="1:7">
      <c r="A149" s="25"/>
      <c r="B149" s="25"/>
      <c r="C149" s="4"/>
      <c r="D149" s="22"/>
      <c r="E149" s="22"/>
      <c r="F149" s="22"/>
      <c r="G149" s="22"/>
    </row>
    <row r="150" spans="1:7">
      <c r="A150" s="25"/>
      <c r="B150" s="25"/>
      <c r="C150" s="4"/>
      <c r="D150" s="22"/>
      <c r="E150" s="22"/>
      <c r="F150" s="22"/>
      <c r="G150" s="22"/>
    </row>
    <row r="151" spans="1:7">
      <c r="A151" s="25"/>
      <c r="B151" s="25"/>
      <c r="C151" s="4"/>
      <c r="D151" s="22"/>
      <c r="E151" s="22"/>
      <c r="F151" s="22"/>
      <c r="G151" s="22"/>
    </row>
    <row r="152" spans="1:7">
      <c r="B152" s="26" t="s">
        <v>44</v>
      </c>
      <c r="C152" s="91" t="s">
        <v>153</v>
      </c>
      <c r="D152" s="91"/>
      <c r="E152" s="91"/>
      <c r="F152" s="26"/>
      <c r="G152" s="26"/>
    </row>
  </sheetData>
  <mergeCells count="49">
    <mergeCell ref="B9:D9"/>
    <mergeCell ref="B1:F1"/>
    <mergeCell ref="B2:F2"/>
    <mergeCell ref="A5:I5"/>
    <mergeCell ref="A6:F6"/>
    <mergeCell ref="A7:H7"/>
    <mergeCell ref="B46:D46"/>
    <mergeCell ref="B10:D10"/>
    <mergeCell ref="A16:B16"/>
    <mergeCell ref="B17:D17"/>
    <mergeCell ref="A23:B23"/>
    <mergeCell ref="B24:D24"/>
    <mergeCell ref="A30:B30"/>
    <mergeCell ref="B31:D31"/>
    <mergeCell ref="A37:B37"/>
    <mergeCell ref="B38:D38"/>
    <mergeCell ref="A44:B44"/>
    <mergeCell ref="B45:D45"/>
    <mergeCell ref="B88:D88"/>
    <mergeCell ref="A52:B52"/>
    <mergeCell ref="B53:D53"/>
    <mergeCell ref="A59:B59"/>
    <mergeCell ref="B60:D60"/>
    <mergeCell ref="A66:B66"/>
    <mergeCell ref="B67:D67"/>
    <mergeCell ref="A73:B73"/>
    <mergeCell ref="B74:D74"/>
    <mergeCell ref="A80:B80"/>
    <mergeCell ref="B81:D81"/>
    <mergeCell ref="A87:B87"/>
    <mergeCell ref="A130:B130"/>
    <mergeCell ref="B89:D89"/>
    <mergeCell ref="A95:B95"/>
    <mergeCell ref="B96:D96"/>
    <mergeCell ref="A102:B102"/>
    <mergeCell ref="B103:D103"/>
    <mergeCell ref="A109:B109"/>
    <mergeCell ref="B110:D110"/>
    <mergeCell ref="A116:B116"/>
    <mergeCell ref="B117:D117"/>
    <mergeCell ref="A123:B123"/>
    <mergeCell ref="B124:D124"/>
    <mergeCell ref="C152:E152"/>
    <mergeCell ref="B131:D131"/>
    <mergeCell ref="A137:B137"/>
    <mergeCell ref="B138:D138"/>
    <mergeCell ref="A144:B144"/>
    <mergeCell ref="B146:G146"/>
    <mergeCell ref="A147:B1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 Tran Nam</dc:creator>
  <cp:keywords/>
  <dc:description/>
  <cp:lastModifiedBy>Guest User</cp:lastModifiedBy>
  <cp:revision/>
  <dcterms:created xsi:type="dcterms:W3CDTF">2024-08-27T04:26:04Z</dcterms:created>
  <dcterms:modified xsi:type="dcterms:W3CDTF">2024-10-27T08:47:24Z</dcterms:modified>
  <cp:category/>
  <cp:contentStatus/>
</cp:coreProperties>
</file>