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Đánh giá cơ sở Giáo dục\26.8.2024\"/>
    </mc:Choice>
  </mc:AlternateContent>
  <xr:revisionPtr revIDLastSave="0" documentId="8_{4D9A7DF0-6B4C-4130-800F-220EF0BC2743}" xr6:coauthVersionLast="47" xr6:coauthVersionMax="47" xr10:uidLastSave="{00000000-0000-0000-0000-000000000000}"/>
  <bookViews>
    <workbookView xWindow="28680" yWindow="-120" windowWidth="24240" windowHeight="13140" activeTab="3" xr2:uid="{4C934801-9FA4-4428-B82A-7A6107D07528}"/>
  </bookViews>
  <sheets>
    <sheet name="PL1" sheetId="2" r:id="rId1"/>
    <sheet name="PL2" sheetId="3" r:id="rId2"/>
    <sheet name="PL3" sheetId="4" r:id="rId3"/>
    <sheet name="PL4"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5" l="1"/>
  <c r="H23" i="5"/>
  <c r="F23" i="5"/>
  <c r="D23" i="5"/>
  <c r="G22" i="5"/>
  <c r="C22" i="5"/>
  <c r="E22" i="5" s="1"/>
  <c r="K21" i="5"/>
  <c r="I21" i="5"/>
  <c r="G21" i="5"/>
  <c r="E21" i="5"/>
  <c r="I20" i="5"/>
  <c r="E20" i="5"/>
  <c r="C20" i="5"/>
  <c r="G20" i="5" s="1"/>
  <c r="K19" i="5"/>
  <c r="I19" i="5"/>
  <c r="G19" i="5"/>
  <c r="E19" i="5"/>
  <c r="C18" i="5"/>
  <c r="I18" i="5" s="1"/>
  <c r="K17" i="5"/>
  <c r="I17" i="5"/>
  <c r="G17" i="5"/>
  <c r="E17" i="5"/>
  <c r="I16" i="5"/>
  <c r="E16" i="5"/>
  <c r="C16" i="5"/>
  <c r="C23" i="5" s="1"/>
  <c r="K15" i="5"/>
  <c r="I15" i="5"/>
  <c r="G15" i="5"/>
  <c r="E15" i="5"/>
  <c r="K14" i="5"/>
  <c r="I14" i="5"/>
  <c r="G14" i="5"/>
  <c r="E14" i="5"/>
  <c r="K13" i="5"/>
  <c r="I13" i="5"/>
  <c r="G13" i="5"/>
  <c r="E13" i="5"/>
  <c r="E23" i="5" l="1"/>
  <c r="G23" i="5"/>
  <c r="I23" i="5"/>
  <c r="K23" i="5"/>
  <c r="G16" i="5"/>
  <c r="E18" i="5"/>
  <c r="K20" i="5"/>
  <c r="I22" i="5"/>
  <c r="K18" i="5"/>
  <c r="G18" i="5"/>
  <c r="K22" i="5"/>
  <c r="K16" i="5"/>
  <c r="C163" i="4"/>
  <c r="C157" i="4"/>
  <c r="C151" i="4"/>
  <c r="C144" i="4"/>
  <c r="C138" i="4"/>
  <c r="C132" i="4"/>
  <c r="C125" i="4"/>
  <c r="C119" i="4"/>
  <c r="C113" i="4"/>
  <c r="C107" i="4"/>
  <c r="C101" i="4"/>
  <c r="C95" i="4"/>
  <c r="C88" i="4"/>
  <c r="C82" i="4"/>
  <c r="C76" i="4"/>
  <c r="C70" i="4"/>
  <c r="C64" i="4"/>
  <c r="C58" i="4"/>
  <c r="C51" i="4"/>
  <c r="C45" i="4"/>
  <c r="C39" i="4"/>
  <c r="C33" i="4"/>
  <c r="C27" i="4"/>
  <c r="C21" i="4"/>
  <c r="C15" i="4"/>
  <c r="E466" i="3"/>
  <c r="F466" i="3" s="1"/>
  <c r="E465" i="3"/>
  <c r="F465" i="3" s="1"/>
  <c r="F464" i="3"/>
  <c r="E464" i="3"/>
  <c r="E463" i="3"/>
  <c r="F463" i="3" s="1"/>
  <c r="E462" i="3"/>
  <c r="E467" i="3" s="1"/>
  <c r="F467" i="3" s="1"/>
  <c r="E459" i="3"/>
  <c r="F459" i="3" s="1"/>
  <c r="E458" i="3"/>
  <c r="F458" i="3" s="1"/>
  <c r="F457" i="3"/>
  <c r="E457" i="3"/>
  <c r="E456" i="3"/>
  <c r="F456" i="3" s="1"/>
  <c r="E455" i="3"/>
  <c r="E460" i="3" s="1"/>
  <c r="F460" i="3" s="1"/>
  <c r="E452" i="3"/>
  <c r="F452" i="3" s="1"/>
  <c r="E451" i="3"/>
  <c r="F451" i="3" s="1"/>
  <c r="F450" i="3"/>
  <c r="E450" i="3"/>
  <c r="E449" i="3"/>
  <c r="F449" i="3" s="1"/>
  <c r="F448" i="3"/>
  <c r="E448" i="3"/>
  <c r="E453" i="3" s="1"/>
  <c r="F453" i="3" s="1"/>
  <c r="E445" i="3"/>
  <c r="F445" i="3" s="1"/>
  <c r="E444" i="3"/>
  <c r="F444" i="3" s="1"/>
  <c r="F443" i="3"/>
  <c r="E443" i="3"/>
  <c r="E442" i="3"/>
  <c r="F442" i="3" s="1"/>
  <c r="E441" i="3"/>
  <c r="E446" i="3" s="1"/>
  <c r="F446" i="3" s="1"/>
  <c r="E438" i="3"/>
  <c r="F438" i="3" s="1"/>
  <c r="E437" i="3"/>
  <c r="F437" i="3" s="1"/>
  <c r="F436" i="3"/>
  <c r="E436" i="3"/>
  <c r="E435" i="3"/>
  <c r="F435" i="3" s="1"/>
  <c r="E434" i="3"/>
  <c r="E439" i="3" s="1"/>
  <c r="F439" i="3" s="1"/>
  <c r="E431" i="3"/>
  <c r="F431" i="3" s="1"/>
  <c r="E430" i="3"/>
  <c r="F430" i="3" s="1"/>
  <c r="F429" i="3"/>
  <c r="E429" i="3"/>
  <c r="E428" i="3"/>
  <c r="F428" i="3" s="1"/>
  <c r="E427" i="3"/>
  <c r="E432" i="3" s="1"/>
  <c r="F432" i="3" s="1"/>
  <c r="E423" i="3"/>
  <c r="F423" i="3" s="1"/>
  <c r="E422" i="3"/>
  <c r="F422" i="3" s="1"/>
  <c r="F421" i="3"/>
  <c r="E421" i="3"/>
  <c r="E420" i="3"/>
  <c r="F420" i="3" s="1"/>
  <c r="F419" i="3"/>
  <c r="E419" i="3"/>
  <c r="E424" i="3" s="1"/>
  <c r="F424" i="3" s="1"/>
  <c r="E416" i="3"/>
  <c r="F416" i="3" s="1"/>
  <c r="E415" i="3"/>
  <c r="F415" i="3" s="1"/>
  <c r="F414" i="3"/>
  <c r="E414" i="3"/>
  <c r="E413" i="3"/>
  <c r="F413" i="3" s="1"/>
  <c r="E412" i="3"/>
  <c r="E417" i="3" s="1"/>
  <c r="F417" i="3" s="1"/>
  <c r="E408" i="3"/>
  <c r="F408" i="3" s="1"/>
  <c r="E407" i="3"/>
  <c r="F407" i="3" s="1"/>
  <c r="F406" i="3"/>
  <c r="E406" i="3"/>
  <c r="E405" i="3"/>
  <c r="F405" i="3" s="1"/>
  <c r="E404" i="3"/>
  <c r="E409" i="3" s="1"/>
  <c r="F409" i="3" s="1"/>
  <c r="E401" i="3"/>
  <c r="F401" i="3" s="1"/>
  <c r="E400" i="3"/>
  <c r="F400" i="3" s="1"/>
  <c r="F399" i="3"/>
  <c r="E399" i="3"/>
  <c r="E398" i="3"/>
  <c r="F398" i="3" s="1"/>
  <c r="E397" i="3"/>
  <c r="E402" i="3" s="1"/>
  <c r="F402" i="3" s="1"/>
  <c r="E393" i="3"/>
  <c r="F393" i="3" s="1"/>
  <c r="E392" i="3"/>
  <c r="F392" i="3" s="1"/>
  <c r="F391" i="3"/>
  <c r="E391" i="3"/>
  <c r="E390" i="3"/>
  <c r="F390" i="3" s="1"/>
  <c r="F389" i="3"/>
  <c r="E389" i="3"/>
  <c r="E394" i="3" s="1"/>
  <c r="F394" i="3" s="1"/>
  <c r="E386" i="3"/>
  <c r="F386" i="3" s="1"/>
  <c r="E385" i="3"/>
  <c r="F385" i="3" s="1"/>
  <c r="F384" i="3"/>
  <c r="E384" i="3"/>
  <c r="E383" i="3"/>
  <c r="F383" i="3" s="1"/>
  <c r="E382" i="3"/>
  <c r="E387" i="3" s="1"/>
  <c r="F387" i="3" s="1"/>
  <c r="E379" i="3"/>
  <c r="F379" i="3" s="1"/>
  <c r="E378" i="3"/>
  <c r="F378" i="3" s="1"/>
  <c r="F377" i="3"/>
  <c r="E377" i="3"/>
  <c r="E376" i="3"/>
  <c r="F376" i="3" s="1"/>
  <c r="E375" i="3"/>
  <c r="E380" i="3" s="1"/>
  <c r="F380" i="3" s="1"/>
  <c r="E372" i="3"/>
  <c r="F372" i="3" s="1"/>
  <c r="E371" i="3"/>
  <c r="F371" i="3" s="1"/>
  <c r="F370" i="3"/>
  <c r="E370" i="3"/>
  <c r="E369" i="3"/>
  <c r="F369" i="3" s="1"/>
  <c r="E368" i="3"/>
  <c r="E373" i="3" s="1"/>
  <c r="F373" i="3" s="1"/>
  <c r="E365" i="3"/>
  <c r="F365" i="3" s="1"/>
  <c r="E364" i="3"/>
  <c r="F364" i="3" s="1"/>
  <c r="F363" i="3"/>
  <c r="E363" i="3"/>
  <c r="E362" i="3"/>
  <c r="F362" i="3" s="1"/>
  <c r="F361" i="3"/>
  <c r="E361" i="3"/>
  <c r="E366" i="3" s="1"/>
  <c r="F366" i="3" s="1"/>
  <c r="E358" i="3"/>
  <c r="F358" i="3" s="1"/>
  <c r="E357" i="3"/>
  <c r="F357" i="3" s="1"/>
  <c r="F356" i="3"/>
  <c r="E356" i="3"/>
  <c r="E355" i="3"/>
  <c r="F355" i="3" s="1"/>
  <c r="E354" i="3"/>
  <c r="E359" i="3" s="1"/>
  <c r="F359" i="3" s="1"/>
  <c r="E351" i="3"/>
  <c r="F351" i="3" s="1"/>
  <c r="E350" i="3"/>
  <c r="F350" i="3" s="1"/>
  <c r="F349" i="3"/>
  <c r="E349" i="3"/>
  <c r="E348" i="3"/>
  <c r="F348" i="3" s="1"/>
  <c r="E347" i="3"/>
  <c r="E352" i="3" s="1"/>
  <c r="F352" i="3" s="1"/>
  <c r="E344" i="3"/>
  <c r="F344" i="3" s="1"/>
  <c r="E343" i="3"/>
  <c r="F343" i="3" s="1"/>
  <c r="F342" i="3"/>
  <c r="E342" i="3"/>
  <c r="E341" i="3"/>
  <c r="F341" i="3" s="1"/>
  <c r="E340" i="3"/>
  <c r="E345" i="3" s="1"/>
  <c r="F345" i="3" s="1"/>
  <c r="E337" i="3"/>
  <c r="F337" i="3" s="1"/>
  <c r="E336" i="3"/>
  <c r="F336" i="3" s="1"/>
  <c r="E335" i="3"/>
  <c r="F335" i="3" s="1"/>
  <c r="E334" i="3"/>
  <c r="F334" i="3" s="1"/>
  <c r="F333" i="3"/>
  <c r="E333" i="3"/>
  <c r="E338" i="3" s="1"/>
  <c r="F338" i="3" s="1"/>
  <c r="E330" i="3"/>
  <c r="F330" i="3" s="1"/>
  <c r="E329" i="3"/>
  <c r="F329" i="3" s="1"/>
  <c r="E328" i="3"/>
  <c r="F328" i="3" s="1"/>
  <c r="E327" i="3"/>
  <c r="F327" i="3" s="1"/>
  <c r="E326" i="3"/>
  <c r="F326" i="3" s="1"/>
  <c r="F323" i="3"/>
  <c r="E323" i="3"/>
  <c r="E322" i="3"/>
  <c r="F322" i="3" s="1"/>
  <c r="E321" i="3"/>
  <c r="F321" i="3" s="1"/>
  <c r="E320" i="3"/>
  <c r="F320" i="3" s="1"/>
  <c r="E319" i="3"/>
  <c r="F319" i="3" s="1"/>
  <c r="E316" i="3"/>
  <c r="F316" i="3" s="1"/>
  <c r="E315" i="3"/>
  <c r="F315" i="3" s="1"/>
  <c r="E314" i="3"/>
  <c r="F314" i="3" s="1"/>
  <c r="F313" i="3"/>
  <c r="E313" i="3"/>
  <c r="E312" i="3"/>
  <c r="F312" i="3" s="1"/>
  <c r="E311" i="3"/>
  <c r="F311" i="3" s="1"/>
  <c r="E308" i="3"/>
  <c r="F308" i="3" s="1"/>
  <c r="E307" i="3"/>
  <c r="F307" i="3" s="1"/>
  <c r="E306" i="3"/>
  <c r="F306" i="3" s="1"/>
  <c r="E305" i="3"/>
  <c r="F305" i="3" s="1"/>
  <c r="F304" i="3"/>
  <c r="E304" i="3"/>
  <c r="E301" i="3"/>
  <c r="F301" i="3" s="1"/>
  <c r="E300" i="3"/>
  <c r="F300" i="3" s="1"/>
  <c r="E299" i="3"/>
  <c r="F299" i="3" s="1"/>
  <c r="E298" i="3"/>
  <c r="F298" i="3" s="1"/>
  <c r="E297" i="3"/>
  <c r="F297" i="3" s="1"/>
  <c r="F294" i="3"/>
  <c r="E294" i="3"/>
  <c r="E293" i="3"/>
  <c r="F293" i="3" s="1"/>
  <c r="E292" i="3"/>
  <c r="E295" i="3" s="1"/>
  <c r="F295" i="3" s="1"/>
  <c r="E291" i="3"/>
  <c r="F291" i="3" s="1"/>
  <c r="E290" i="3"/>
  <c r="F290" i="3" s="1"/>
  <c r="E288" i="3"/>
  <c r="F288" i="3" s="1"/>
  <c r="E287" i="3"/>
  <c r="F287" i="3" s="1"/>
  <c r="E286" i="3"/>
  <c r="F286" i="3" s="1"/>
  <c r="F285" i="3"/>
  <c r="E285" i="3"/>
  <c r="E284" i="3"/>
  <c r="F284" i="3" s="1"/>
  <c r="E283" i="3"/>
  <c r="F283" i="3" s="1"/>
  <c r="E280" i="3"/>
  <c r="F280" i="3" s="1"/>
  <c r="E279" i="3"/>
  <c r="F279" i="3" s="1"/>
  <c r="E278" i="3"/>
  <c r="F278" i="3" s="1"/>
  <c r="E277" i="3"/>
  <c r="F277" i="3" s="1"/>
  <c r="F276" i="3"/>
  <c r="E276" i="3"/>
  <c r="E281" i="3" s="1"/>
  <c r="F281" i="3" s="1"/>
  <c r="E273" i="3"/>
  <c r="F273" i="3" s="1"/>
  <c r="E272" i="3"/>
  <c r="F272" i="3" s="1"/>
  <c r="E271" i="3"/>
  <c r="F271" i="3" s="1"/>
  <c r="E270" i="3"/>
  <c r="F270" i="3" s="1"/>
  <c r="E269" i="3"/>
  <c r="F269" i="3" s="1"/>
  <c r="E266" i="3"/>
  <c r="F266" i="3" s="1"/>
  <c r="F265" i="3"/>
  <c r="E265" i="3"/>
  <c r="E264" i="3"/>
  <c r="F264" i="3" s="1"/>
  <c r="F263" i="3"/>
  <c r="E263" i="3"/>
  <c r="E262" i="3"/>
  <c r="F262" i="3" s="1"/>
  <c r="F261" i="3"/>
  <c r="E261" i="3"/>
  <c r="E259" i="3"/>
  <c r="F259" i="3" s="1"/>
  <c r="F258" i="3"/>
  <c r="E258" i="3"/>
  <c r="E257" i="3"/>
  <c r="F257" i="3" s="1"/>
  <c r="F256" i="3"/>
  <c r="E256" i="3"/>
  <c r="E255" i="3"/>
  <c r="F255" i="3" s="1"/>
  <c r="F254" i="3"/>
  <c r="E254" i="3"/>
  <c r="F251" i="3"/>
  <c r="E251" i="3"/>
  <c r="E250" i="3"/>
  <c r="F250" i="3" s="1"/>
  <c r="F249" i="3"/>
  <c r="E249" i="3"/>
  <c r="E248" i="3"/>
  <c r="F248" i="3" s="1"/>
  <c r="F247" i="3"/>
  <c r="E247" i="3"/>
  <c r="F244" i="3"/>
  <c r="E244" i="3"/>
  <c r="E243" i="3"/>
  <c r="F243" i="3" s="1"/>
  <c r="F242" i="3"/>
  <c r="E242" i="3"/>
  <c r="E241" i="3"/>
  <c r="F241" i="3" s="1"/>
  <c r="F240" i="3"/>
  <c r="E240" i="3"/>
  <c r="E238" i="3"/>
  <c r="F238" i="3" s="1"/>
  <c r="F237" i="3"/>
  <c r="E237" i="3"/>
  <c r="E236" i="3"/>
  <c r="F236" i="3" s="1"/>
  <c r="F235" i="3"/>
  <c r="E235" i="3"/>
  <c r="E234" i="3"/>
  <c r="F234" i="3" s="1"/>
  <c r="F233" i="3"/>
  <c r="E233" i="3"/>
  <c r="E231" i="3"/>
  <c r="F231" i="3" s="1"/>
  <c r="F230" i="3"/>
  <c r="E230" i="3"/>
  <c r="E229" i="3"/>
  <c r="F229" i="3" s="1"/>
  <c r="F228" i="3"/>
  <c r="E228" i="3"/>
  <c r="E227" i="3"/>
  <c r="F227" i="3" s="1"/>
  <c r="F226" i="3"/>
  <c r="E226" i="3"/>
  <c r="F223" i="3"/>
  <c r="E223" i="3"/>
  <c r="E222" i="3"/>
  <c r="F222" i="3" s="1"/>
  <c r="F221" i="3"/>
  <c r="E221" i="3"/>
  <c r="E220" i="3"/>
  <c r="F220" i="3" s="1"/>
  <c r="F219" i="3"/>
  <c r="E219" i="3"/>
  <c r="F216" i="3"/>
  <c r="E216" i="3"/>
  <c r="E215" i="3"/>
  <c r="F215" i="3" s="1"/>
  <c r="F214" i="3"/>
  <c r="E214" i="3"/>
  <c r="E213" i="3"/>
  <c r="F213" i="3" s="1"/>
  <c r="F212" i="3"/>
  <c r="E212" i="3"/>
  <c r="E210" i="3"/>
  <c r="F210" i="3" s="1"/>
  <c r="F209" i="3"/>
  <c r="E209" i="3"/>
  <c r="E208" i="3"/>
  <c r="F208" i="3" s="1"/>
  <c r="F207" i="3"/>
  <c r="E207" i="3"/>
  <c r="E206" i="3"/>
  <c r="F206" i="3" s="1"/>
  <c r="F205" i="3"/>
  <c r="E205" i="3"/>
  <c r="E203" i="3"/>
  <c r="F203" i="3" s="1"/>
  <c r="F202" i="3"/>
  <c r="E202" i="3"/>
  <c r="E201" i="3"/>
  <c r="F201" i="3" s="1"/>
  <c r="F200" i="3"/>
  <c r="E200" i="3"/>
  <c r="E199" i="3"/>
  <c r="F199" i="3" s="1"/>
  <c r="F198" i="3"/>
  <c r="E198" i="3"/>
  <c r="F195" i="3"/>
  <c r="E195" i="3"/>
  <c r="E194" i="3"/>
  <c r="F194" i="3" s="1"/>
  <c r="F193" i="3"/>
  <c r="E193" i="3"/>
  <c r="E192" i="3"/>
  <c r="F192" i="3" s="1"/>
  <c r="F191" i="3"/>
  <c r="E191" i="3"/>
  <c r="F188" i="3"/>
  <c r="E188" i="3"/>
  <c r="E187" i="3"/>
  <c r="F187" i="3" s="1"/>
  <c r="F186" i="3"/>
  <c r="E186" i="3"/>
  <c r="E185" i="3"/>
  <c r="F185" i="3" s="1"/>
  <c r="F184" i="3"/>
  <c r="E184" i="3"/>
  <c r="E182" i="3"/>
  <c r="F182" i="3" s="1"/>
  <c r="F180" i="3"/>
  <c r="E180" i="3"/>
  <c r="E179" i="3"/>
  <c r="F179" i="3" s="1"/>
  <c r="F178" i="3"/>
  <c r="E178" i="3"/>
  <c r="E177" i="3"/>
  <c r="F177" i="3" s="1"/>
  <c r="F176" i="3"/>
  <c r="E176" i="3"/>
  <c r="E174" i="3"/>
  <c r="F174" i="3" s="1"/>
  <c r="F173" i="3"/>
  <c r="E173" i="3"/>
  <c r="E172" i="3"/>
  <c r="F172" i="3" s="1"/>
  <c r="F171" i="3"/>
  <c r="E171" i="3"/>
  <c r="E170" i="3"/>
  <c r="F170" i="3" s="1"/>
  <c r="F169" i="3"/>
  <c r="E169" i="3"/>
  <c r="F165" i="3"/>
  <c r="E165" i="3"/>
  <c r="E164" i="3"/>
  <c r="F164" i="3" s="1"/>
  <c r="F163" i="3"/>
  <c r="E163" i="3"/>
  <c r="E162" i="3"/>
  <c r="F162" i="3" s="1"/>
  <c r="F161" i="3"/>
  <c r="E161" i="3"/>
  <c r="E158" i="3"/>
  <c r="F158" i="3" s="1"/>
  <c r="F157" i="3"/>
  <c r="E157" i="3"/>
  <c r="E156" i="3"/>
  <c r="F156" i="3" s="1"/>
  <c r="F155" i="3"/>
  <c r="E155" i="3"/>
  <c r="E154" i="3"/>
  <c r="E159" i="3" s="1"/>
  <c r="C152" i="3"/>
  <c r="F151" i="3"/>
  <c r="E151" i="3"/>
  <c r="E150" i="3"/>
  <c r="F150" i="3" s="1"/>
  <c r="F149" i="3"/>
  <c r="E149" i="3"/>
  <c r="E148" i="3"/>
  <c r="F148" i="3" s="1"/>
  <c r="F147" i="3"/>
  <c r="E147" i="3"/>
  <c r="E152" i="3" s="1"/>
  <c r="F152" i="3" s="1"/>
  <c r="F144" i="3"/>
  <c r="E144" i="3"/>
  <c r="E143" i="3"/>
  <c r="F143" i="3" s="1"/>
  <c r="F142" i="3"/>
  <c r="E142" i="3"/>
  <c r="E141" i="3"/>
  <c r="F141" i="3" s="1"/>
  <c r="F140" i="3"/>
  <c r="E140" i="3"/>
  <c r="F137" i="3"/>
  <c r="E137" i="3"/>
  <c r="E136" i="3"/>
  <c r="F136" i="3" s="1"/>
  <c r="F135" i="3"/>
  <c r="E135" i="3"/>
  <c r="E134" i="3"/>
  <c r="F134" i="3" s="1"/>
  <c r="F133" i="3"/>
  <c r="E133" i="3"/>
  <c r="E131" i="3"/>
  <c r="F131" i="3" s="1"/>
  <c r="F130" i="3"/>
  <c r="E130" i="3"/>
  <c r="E129" i="3"/>
  <c r="F129" i="3" s="1"/>
  <c r="F128" i="3"/>
  <c r="E128" i="3"/>
  <c r="E127" i="3"/>
  <c r="F127" i="3" s="1"/>
  <c r="F126" i="3"/>
  <c r="E126" i="3"/>
  <c r="E124" i="3"/>
  <c r="F124" i="3" s="1"/>
  <c r="F123" i="3"/>
  <c r="E123" i="3"/>
  <c r="E122" i="3"/>
  <c r="F122" i="3" s="1"/>
  <c r="F121" i="3"/>
  <c r="E121" i="3"/>
  <c r="E120" i="3"/>
  <c r="F120" i="3" s="1"/>
  <c r="F119" i="3"/>
  <c r="E119" i="3"/>
  <c r="F115" i="3"/>
  <c r="E115" i="3"/>
  <c r="E114" i="3"/>
  <c r="F114" i="3" s="1"/>
  <c r="F113" i="3"/>
  <c r="E113" i="3"/>
  <c r="E112" i="3"/>
  <c r="F112" i="3" s="1"/>
  <c r="F111" i="3"/>
  <c r="E111" i="3"/>
  <c r="F108" i="3"/>
  <c r="E108" i="3"/>
  <c r="E107" i="3"/>
  <c r="F107" i="3" s="1"/>
  <c r="F106" i="3"/>
  <c r="E106" i="3"/>
  <c r="E105" i="3"/>
  <c r="F105" i="3" s="1"/>
  <c r="F104" i="3"/>
  <c r="E104" i="3"/>
  <c r="E102" i="3"/>
  <c r="F102" i="3" s="1"/>
  <c r="F101" i="3"/>
  <c r="E101" i="3"/>
  <c r="E100" i="3"/>
  <c r="F100" i="3" s="1"/>
  <c r="F99" i="3"/>
  <c r="E99" i="3"/>
  <c r="E98" i="3"/>
  <c r="F98" i="3" s="1"/>
  <c r="F97" i="3"/>
  <c r="E97" i="3"/>
  <c r="E94" i="3"/>
  <c r="F94" i="3" s="1"/>
  <c r="E93" i="3"/>
  <c r="F93" i="3" s="1"/>
  <c r="F92" i="3"/>
  <c r="E92" i="3"/>
  <c r="E91" i="3"/>
  <c r="F91" i="3" s="1"/>
  <c r="E90" i="3"/>
  <c r="E95" i="3" s="1"/>
  <c r="F95" i="3" s="1"/>
  <c r="E87" i="3"/>
  <c r="F87" i="3" s="1"/>
  <c r="E86" i="3"/>
  <c r="F86" i="3" s="1"/>
  <c r="E85" i="3"/>
  <c r="F85" i="3" s="1"/>
  <c r="E84" i="3"/>
  <c r="F84" i="3" s="1"/>
  <c r="E83" i="3"/>
  <c r="E88" i="3" s="1"/>
  <c r="F88" i="3" s="1"/>
  <c r="E80" i="3"/>
  <c r="F80" i="3" s="1"/>
  <c r="E79" i="3"/>
  <c r="F79" i="3" s="1"/>
  <c r="E78" i="3"/>
  <c r="F78" i="3" s="1"/>
  <c r="E77" i="3"/>
  <c r="E81" i="3" s="1"/>
  <c r="F81" i="3" s="1"/>
  <c r="E76" i="3"/>
  <c r="F76" i="3" s="1"/>
  <c r="E72" i="3"/>
  <c r="F72" i="3" s="1"/>
  <c r="E71" i="3"/>
  <c r="F71" i="3" s="1"/>
  <c r="E70" i="3"/>
  <c r="F70" i="3" s="1"/>
  <c r="E69" i="3"/>
  <c r="F69" i="3" s="1"/>
  <c r="E68" i="3"/>
  <c r="F68" i="3" s="1"/>
  <c r="E65" i="3"/>
  <c r="F65" i="3" s="1"/>
  <c r="E64" i="3"/>
  <c r="F64" i="3" s="1"/>
  <c r="E63" i="3"/>
  <c r="F63" i="3" s="1"/>
  <c r="E62" i="3"/>
  <c r="F62" i="3" s="1"/>
  <c r="E61" i="3"/>
  <c r="F61" i="3" s="1"/>
  <c r="E57" i="3"/>
  <c r="F57" i="3" s="1"/>
  <c r="E56" i="3"/>
  <c r="F56" i="3" s="1"/>
  <c r="E55" i="3"/>
  <c r="F55" i="3" s="1"/>
  <c r="E54" i="3"/>
  <c r="F54" i="3" s="1"/>
  <c r="E53" i="3"/>
  <c r="F53" i="3" s="1"/>
  <c r="E50" i="3"/>
  <c r="F50" i="3" s="1"/>
  <c r="E49" i="3"/>
  <c r="F49" i="3" s="1"/>
  <c r="E48" i="3"/>
  <c r="F48" i="3" s="1"/>
  <c r="E47" i="3"/>
  <c r="E51" i="3" s="1"/>
  <c r="F51" i="3" s="1"/>
  <c r="E46" i="3"/>
  <c r="F46" i="3" s="1"/>
  <c r="E42" i="3"/>
  <c r="F42" i="3" s="1"/>
  <c r="E41" i="3"/>
  <c r="F41" i="3" s="1"/>
  <c r="E40" i="3"/>
  <c r="F40" i="3" s="1"/>
  <c r="E39" i="3"/>
  <c r="F39" i="3" s="1"/>
  <c r="E38" i="3"/>
  <c r="F38" i="3" s="1"/>
  <c r="E35" i="3"/>
  <c r="F35" i="3" s="1"/>
  <c r="E34" i="3"/>
  <c r="F34" i="3" s="1"/>
  <c r="E33" i="3"/>
  <c r="F33" i="3" s="1"/>
  <c r="E32" i="3"/>
  <c r="F32" i="3" s="1"/>
  <c r="E31" i="3"/>
  <c r="F31" i="3" s="1"/>
  <c r="E28" i="3"/>
  <c r="F28" i="3" s="1"/>
  <c r="E27" i="3"/>
  <c r="F27" i="3" s="1"/>
  <c r="E26" i="3"/>
  <c r="F26" i="3" s="1"/>
  <c r="E25" i="3"/>
  <c r="F25" i="3" s="1"/>
  <c r="E24" i="3"/>
  <c r="F24" i="3" s="1"/>
  <c r="E21" i="3"/>
  <c r="F21" i="3" s="1"/>
  <c r="E20" i="3"/>
  <c r="F20" i="3" s="1"/>
  <c r="E19" i="3"/>
  <c r="F19" i="3" s="1"/>
  <c r="E18" i="3"/>
  <c r="F18" i="3" s="1"/>
  <c r="E17" i="3"/>
  <c r="F17" i="3" s="1"/>
  <c r="E14" i="3"/>
  <c r="F14" i="3" s="1"/>
  <c r="E13" i="3"/>
  <c r="F13" i="3" s="1"/>
  <c r="E12" i="3"/>
  <c r="F12" i="3" s="1"/>
  <c r="E11" i="3"/>
  <c r="E15" i="3" s="1"/>
  <c r="F15" i="3" s="1"/>
  <c r="E10" i="3"/>
  <c r="F10" i="3" s="1"/>
  <c r="E22" i="3" l="1"/>
  <c r="F22" i="3" s="1"/>
  <c r="E29" i="3"/>
  <c r="F29" i="3" s="1"/>
  <c r="E43" i="3"/>
  <c r="F43" i="3" s="1"/>
  <c r="E59" i="3"/>
  <c r="F59" i="3" s="1"/>
  <c r="E66" i="3"/>
  <c r="F66" i="3" s="1"/>
  <c r="F11" i="3"/>
  <c r="F47" i="3"/>
  <c r="F77" i="3"/>
  <c r="F90" i="3"/>
  <c r="F292" i="3"/>
  <c r="E324" i="3"/>
  <c r="F324" i="3" s="1"/>
  <c r="F412" i="3"/>
  <c r="F441" i="3"/>
  <c r="E109" i="3"/>
  <c r="F109" i="3" s="1"/>
  <c r="E138" i="3"/>
  <c r="F138" i="3" s="1"/>
  <c r="F154" i="3"/>
  <c r="E189" i="3"/>
  <c r="F189" i="3" s="1"/>
  <c r="E217" i="3"/>
  <c r="F217" i="3" s="1"/>
  <c r="E245" i="3"/>
  <c r="F245" i="3" s="1"/>
  <c r="F347" i="3"/>
  <c r="F375" i="3"/>
  <c r="F404" i="3"/>
  <c r="F434" i="3"/>
  <c r="F462" i="3"/>
  <c r="E36" i="3"/>
  <c r="F36" i="3" s="1"/>
  <c r="E73" i="3"/>
  <c r="F73" i="3" s="1"/>
  <c r="E309" i="3"/>
  <c r="F309" i="3" s="1"/>
  <c r="F354" i="3"/>
  <c r="F382" i="3"/>
  <c r="F83" i="3"/>
  <c r="E116" i="3"/>
  <c r="F116" i="3" s="1"/>
  <c r="E145" i="3"/>
  <c r="F145" i="3" s="1"/>
  <c r="E166" i="3"/>
  <c r="F166" i="3" s="1"/>
  <c r="E196" i="3"/>
  <c r="F196" i="3" s="1"/>
  <c r="E224" i="3"/>
  <c r="F224" i="3" s="1"/>
  <c r="E252" i="3"/>
  <c r="F252" i="3" s="1"/>
  <c r="F340" i="3"/>
  <c r="F368" i="3"/>
  <c r="F397" i="3"/>
  <c r="F427" i="3"/>
  <c r="F455" i="3"/>
  <c r="E274" i="3"/>
  <c r="F274" i="3" s="1"/>
  <c r="E302" i="3"/>
  <c r="F302" i="3" s="1"/>
  <c r="E331" i="3"/>
  <c r="F331" i="3" s="1"/>
  <c r="J28" i="2" l="1"/>
  <c r="K28" i="2" s="1"/>
  <c r="H28" i="2"/>
  <c r="I28" i="2" s="1"/>
  <c r="F28" i="2"/>
  <c r="G28" i="2" s="1"/>
  <c r="D28" i="2"/>
  <c r="E28" i="2" s="1"/>
  <c r="C28" i="2"/>
  <c r="K27" i="2"/>
  <c r="I27" i="2"/>
  <c r="G27" i="2"/>
  <c r="E27" i="2"/>
  <c r="K26" i="2"/>
  <c r="I26" i="2"/>
  <c r="G26" i="2"/>
  <c r="E26" i="2"/>
  <c r="K25" i="2"/>
  <c r="I25" i="2"/>
  <c r="G25" i="2"/>
  <c r="E25" i="2"/>
  <c r="K24" i="2"/>
  <c r="I24" i="2"/>
  <c r="G24" i="2"/>
  <c r="E24" i="2"/>
  <c r="K23" i="2"/>
  <c r="I23" i="2"/>
  <c r="G23" i="2"/>
  <c r="E23" i="2"/>
  <c r="K22" i="2"/>
  <c r="I22" i="2"/>
  <c r="G22" i="2"/>
  <c r="E22" i="2"/>
  <c r="K21" i="2"/>
  <c r="I21" i="2"/>
  <c r="G21" i="2"/>
  <c r="E21" i="2"/>
  <c r="K20" i="2"/>
  <c r="I20" i="2"/>
  <c r="G20" i="2"/>
  <c r="E20" i="2"/>
  <c r="K19" i="2"/>
  <c r="I19" i="2"/>
  <c r="G19" i="2"/>
  <c r="E19" i="2"/>
  <c r="K18" i="2"/>
  <c r="I18" i="2"/>
  <c r="G18" i="2"/>
  <c r="E18" i="2"/>
  <c r="K17" i="2"/>
  <c r="I17" i="2"/>
  <c r="G17" i="2"/>
  <c r="E17" i="2"/>
  <c r="K16" i="2"/>
  <c r="I16" i="2"/>
  <c r="G16" i="2"/>
  <c r="E16" i="2"/>
  <c r="K15" i="2"/>
  <c r="I15" i="2"/>
  <c r="G15" i="2"/>
  <c r="E15" i="2"/>
  <c r="K14" i="2"/>
  <c r="I14" i="2"/>
  <c r="G14" i="2"/>
  <c r="E14" i="2"/>
  <c r="K13" i="2"/>
  <c r="I13" i="2"/>
  <c r="G13" i="2"/>
  <c r="E13" i="2"/>
  <c r="K12" i="2"/>
  <c r="I12" i="2"/>
  <c r="G12" i="2"/>
  <c r="E12" i="2"/>
</calcChain>
</file>

<file path=xl/sharedStrings.xml><?xml version="1.0" encoding="utf-8"?>
<sst xmlns="http://schemas.openxmlformats.org/spreadsheetml/2006/main" count="1143" uniqueCount="195">
  <si>
    <r>
      <rPr>
        <sz val="12"/>
        <color indexed="8"/>
        <rFont val="Times New Roman"/>
        <family val="1"/>
      </rPr>
      <t>BỘ GIÁO DỤC VÀ ĐÀO TẠO</t>
    </r>
    <r>
      <rPr>
        <b/>
        <sz val="12"/>
        <color indexed="8"/>
        <rFont val="Times New Roman"/>
        <family val="1"/>
      </rPr>
      <t xml:space="preserve">                                                                                                   CỘNG HÒA XÃ HỘI CHỦ NGĨA VIỆT NAM</t>
    </r>
  </si>
  <si>
    <t>TRƯỜNG ĐẠI HỌC VINH                                                                                                                      Độc lập - Tự do - Hạnh phúc</t>
  </si>
  <si>
    <t xml:space="preserve">       Độc lập - Tự do - Hạnh phúc</t>
  </si>
  <si>
    <t xml:space="preserve">                                                                                                     PHỤ LỤC 1</t>
  </si>
  <si>
    <t xml:space="preserve">   THỐNG KÊ KẾT QUẢ KHẢO SÁT</t>
  </si>
  <si>
    <t xml:space="preserve">                                       Lấy ý kiến phản hồi từ người học về hoạt động giảng dạy của giảng viên, học kỳ II, năm học 2021 - 2022</t>
  </si>
  <si>
    <t xml:space="preserve">                                          (Kèm theo báo cáo số                 /BC-ĐHV ngày        /8/2022 của Hiệu trưởng Trường Đại học Vinh)</t>
  </si>
  <si>
    <t>TT</t>
  </si>
  <si>
    <t>Đơn vị</t>
  </si>
  <si>
    <t xml:space="preserve"> Tổng số câu hỏi được trả lời </t>
  </si>
  <si>
    <t>MỨC ĐỘ ĐÁP ỨNG</t>
  </si>
  <si>
    <t>Tốt (Mức độ đáp ứng từ 80 % trở lên)</t>
  </si>
  <si>
    <t>Khá (Mức độ đáp ứng từ 65% đến 79%)</t>
  </si>
  <si>
    <t>Trung bình (Mức độ đáp ứng từ 50% đến 64%)</t>
  </si>
  <si>
    <t>Chưa đạt (Mức độ đáp ứng dưới 50%)</t>
  </si>
  <si>
    <t>Số lượng</t>
  </si>
  <si>
    <t>Tỉ lệ %</t>
  </si>
  <si>
    <t>VP Đảng - HĐT - ĐT</t>
  </si>
  <si>
    <t>Trường Sư phạm</t>
  </si>
  <si>
    <t>Trường Kinh Tế</t>
  </si>
  <si>
    <t>Trường Khoa học Xã hội và Nhân văn</t>
  </si>
  <si>
    <t>Viện Kỹ thuật và Công nghệ</t>
  </si>
  <si>
    <t>Viện Công nghệ Hóa sinh - Môi trường</t>
  </si>
  <si>
    <t>Viện Nông nghiệp và Tài nguyên</t>
  </si>
  <si>
    <t>Viện Nghiên cứu và Đào tạo trực tuyến</t>
  </si>
  <si>
    <t>Khoa Giáo dục Quốc phòng</t>
  </si>
  <si>
    <t>Khoa Giáo dục thể chất</t>
  </si>
  <si>
    <t>Khoa Sư phạm Ngoại ngữ</t>
  </si>
  <si>
    <t>Khoa Xây dựng</t>
  </si>
  <si>
    <t>Phòng Đào tạo</t>
  </si>
  <si>
    <t>Phòng Thanh tra - Pháp chế</t>
  </si>
  <si>
    <t>TT Kiểm định chất lượng giáo dục</t>
  </si>
  <si>
    <t>Thỉnh Giảng</t>
  </si>
  <si>
    <t>Tổng</t>
  </si>
  <si>
    <t>BỘ GIÁO DỤC VÀ ĐÀO TẠO</t>
  </si>
  <si>
    <t>CỘNG HOÀ XÃ HỘI CHỦ NGHĨA VIỆT NAM</t>
  </si>
  <si>
    <t>TRƯỜNG ĐẠI HỌC VINH                                                                                                                            Độc lập - Tự do - Hạnh phúc</t>
  </si>
  <si>
    <t xml:space="preserve">                                                                                          PHỤ LỤC 2</t>
  </si>
  <si>
    <t xml:space="preserve">                                                                             THỐNG KÊ KẾT QUẢ KHẢO SÁT</t>
  </si>
  <si>
    <t xml:space="preserve">     Lấy ý kiến phản hồi từ người học về các hoạt động của Nhà trường và các đơn vị hành chính học kỳ II, năm học 2021 - 2022</t>
  </si>
  <si>
    <t xml:space="preserve">   (Kèm theo báo cáo số                 /BC-ĐHV ngày             /8/2022 của Hiệu trưởng Trường Đại học Vinh)</t>
  </si>
  <si>
    <t>STT</t>
  </si>
  <si>
    <t>Tiêu chí</t>
  </si>
  <si>
    <t>Số phiếu CMC</t>
  </si>
  <si>
    <t>Trí Nam</t>
  </si>
  <si>
    <t>TỔNG</t>
  </si>
  <si>
    <t>Tỷ lệ %</t>
  </si>
  <si>
    <t>1: Hệ thống khuôn viên, môi trường, cảnh quan phù hợp với mục tiêu giáo dục, tầm nhìn và sứ mạng của Nhà trường</t>
  </si>
  <si>
    <t>a.</t>
  </si>
  <si>
    <t>b.</t>
  </si>
  <si>
    <t>Khá (Mức độ đáp ứng  từ 65%  đến 79%)</t>
  </si>
  <si>
    <t>c.</t>
  </si>
  <si>
    <t>d.</t>
  </si>
  <si>
    <t>e.</t>
  </si>
  <si>
    <t>Chưa tiếp xúc</t>
  </si>
  <si>
    <t>2: Hệ thống cây xanh và cảnh quan của Nhà trường phù hợp với mục tiêu giáo dục</t>
  </si>
  <si>
    <t>3: Hệ thống không gian học tập chung của Nhà trường phù hợp với mục tiêu giáo dục</t>
  </si>
  <si>
    <t>4: Cảnh quan môi trường và hệ thống vệ sinh công cộng của Nhà trường đảm bảo xanh - sạch - đẹp và vệ sinh môi trường</t>
  </si>
  <si>
    <t>5: Hệ thống phòng cháy, chữa cháy và thoát hiểm của Nhà trường đảm bảo theo quy định</t>
  </si>
  <si>
    <t>C: II. Cơ sở vật chất của Nhà trường</t>
  </si>
  <si>
    <t>1: Hệ thống phòng học và trang thiết bị các phòng học đảm bảo điều kiện học tập, rèn luyện, sinh hoạt của người học</t>
  </si>
  <si>
    <t>2: Nhà thi đấu TDTT, sân bóng và các khu vực luyện tập, sinh hoạt chung đáp ứng điều kiện học tập, rèn luyện của người học</t>
  </si>
  <si>
    <t>3: Hệ thống điện, nước của Nhà trường đảm bảo an toàn và đáp ứng nhu cầu của người học</t>
  </si>
  <si>
    <t>4: Hệ thống internet và hệ thống học tập trực tuyến: Zoom, Elearning, Teams …đảm bảo ổn định phục vụ cho người học</t>
  </si>
  <si>
    <t>D: III. Trung tâm Thông tin - Thư viện Nguyễn Thúc Hào</t>
  </si>
  <si>
    <t>1: Cơ sở dữ liệu, nguồn học liệu ( tài liệu số, tài liệu giấy) đáp ứng nhu cầu của người học</t>
  </si>
  <si>
    <t>2: Trang thiết bị các phòng đọc, thiết bị hỗ trợ người học trong việc tìm kiếm các tài liệu thông tin cần thiết</t>
  </si>
  <si>
    <t>3: Thái độ phục vụ, tinh thần trách nhiệm của cán bộ thư viện đối với bạn đọc</t>
  </si>
  <si>
    <t>4: Không gian học tập của Thư viện</t>
  </si>
  <si>
    <t>5: Việc tổ chức, sắp xếp, bố trí các phòng đọc, kho tài liệu, khuôn viên, cảnh quan môi trường học tập của Thư viện</t>
  </si>
  <si>
    <t>6: Hệ thống phòng cháy chữa cháy, thoát hiểm, an ninh trật tự và vệ sinh của Thư viện.</t>
  </si>
  <si>
    <t>E: IV. Trung tâm Thực hành - Thí nghiệm</t>
  </si>
  <si>
    <t>1: Hệ thống cơ sở vật chất, trang thiết bị các phòng thực hành - thí nghiệm của Nhà trường đáp ứng điều kiện thực hành, thí nghiệm của người học</t>
  </si>
  <si>
    <t>2: Các thiết bị thực hành - thí nghiệm đều hoạt động tốt và cho kết quả đúng với lý thuyết</t>
  </si>
  <si>
    <t>3: Nguồn học liệu tham khảo và hướng dẫn sử dụng trang thiết bị đáp ứng yêu cầu của người học</t>
  </si>
  <si>
    <t>4: Không gian học tập, thực hành thí nghiệm và Nghiên cứu khoa học đáp ứng yêu cầu của người học</t>
  </si>
  <si>
    <t>5: Thái độ phục vụ của Kỹ thuật viên, giáo viên hướng dẫn thực hành thí nghiệm</t>
  </si>
  <si>
    <t>6: Quy định và thời gian phục vụ của Trung tâm THTN</t>
  </si>
  <si>
    <t>7: An toàn phòng thí nghiệm, vệ sinh, hệ thống phòng cháy, chữa cháy và thoát hiểm của Trung tâm THTN</t>
  </si>
  <si>
    <t>F: V. Công tác tổ chức thi, kiểm tra, đánh giá và công nhận kết quả học tập của Nhà trường</t>
  </si>
  <si>
    <t>1: Việc công khai lộ trình học tập, chính sách chuyển đổi và công nhận tín chỉ giữa các ngành học của Nhà trường</t>
  </si>
  <si>
    <t>2: Các qui định về kiểm tra đánh giá được Nhà trường đã phù hợp và được phổ biến rộng rãi tới sinh viên</t>
  </si>
  <si>
    <t>3: Kế hoạch tổ chức thi được xây dựng khoa học, đảm bảo đúng quy định; được thông báo công khai, rõ ràng ngày thi, địa điểm thi</t>
  </si>
  <si>
    <t>4: Tỷ trọng các thành phần điểm (chuyên cần, giữa kỳ, HSHP, thực hành, cuối kỳ,…) phù hợp với hình thức đào tạo, hình thức học tập và mục tiêu môn học</t>
  </si>
  <si>
    <t>5: Hình thức thi đa dạng, phù hợp chuẩn đầu ra, tính chất học phần</t>
  </si>
  <si>
    <t>6: Nội dung kiểm tra đánh giá đã phù hợp với mục tiêu đào tạo và chuẩn ra</t>
  </si>
  <si>
    <t>7: Cơ sở vật chất trong phòng thi đáp ứng được yêu cầu đối với từng hình thức thi</t>
  </si>
  <si>
    <t>8: Công tác coi thi được thực hiện nghiêm túc, đúng quy chế</t>
  </si>
  <si>
    <t>9: Kết quả thi đảm bảo tính chính xác, khách quan0, công bằng và được thông báo công khai.</t>
  </si>
  <si>
    <t>10: Người học tiếp cận dễ dàng với quy định về khiếu nại kết quả học tập</t>
  </si>
  <si>
    <t>11: Các khiếu nại về kết quả học tập được giải quyết kịp thời và thỏa đáng</t>
  </si>
  <si>
    <t>12: Việc tổ chức công tác thanh tra thi, kiểm tra của Nhà trường</t>
  </si>
  <si>
    <t>13: Việc qui định đánh giá kết quả học tập và việc đánh giá, công nhận kết quả học tập đối với người học của Nhà trường</t>
  </si>
  <si>
    <t>14: Việc công nhận kết quả học tập của Nhà trường phản ánh được năng lực của người học trong chương trình đào tạo và đáp ứng chuẩn đầu ra của ngành học</t>
  </si>
  <si>
    <t>G: VI. Các hoạt động khác</t>
  </si>
  <si>
    <t>1: Công tác quảng bá, tư vấn tuyển sinh, quy trình nhập học, hướng dẫn nhập học cho tân sinh viên của Nhà trường</t>
  </si>
  <si>
    <t>2: Việc cập nhật, công bố thông tin về ngành học, chương trình đào tạo, chuẩn đầu ra của Nhà trường đảm bảo công khai, minh bạch đối với người học</t>
  </si>
  <si>
    <t>3: Các chương trình, chính sách hỗ trợ, tư vấn cho người học nói chung và người học gặp những vấn đề khó khăn trong quá trình học tập của Nhà trường</t>
  </si>
  <si>
    <t>4: Công tác tổ chức “Tuần sinh hoạt công dân - Học sinh, sinh viên” của Nhà trường</t>
  </si>
  <si>
    <t>5: Việc tổ chức “Ngày hội việc làm”, cung cấp các thông tin nghề nghiệp và việc làm của Nhà trường đối với người học</t>
  </si>
  <si>
    <t>6: Việc tổ chức các hoạt động Văn hoá văn nghệ - Thể dục thể thao đáp ứng được yêu cầu của người học</t>
  </si>
  <si>
    <t>7: Các chương trình ngoại khoá của Nhà trường được tổ chức đa dạng, phong phú, phù hợp, đáp ứng được yêu cầu của người học và hỗ trợ người học rèn luyện chuyên môn, nghiệp vụ trong quá trình học tập (Chẳng hạn: rèn luyện kỹ năng sống, kỹ năng nghề nghiệp, giáo dục chính trị tư tưởng, đạo đức lối sống, cuộc thi, hội thi; các câu lạc bộ đội, nhóm…)</t>
  </si>
  <si>
    <t>H: CÁC ĐƠN VỊ HÀNH CHÍNH: Đánh giá chung về các mặt: Thời gian, quy trình xử lý công việc; tinh thần, thái độ làm việc, phục vụ của cán bộ, viên chức, người lao động… (Nhóm 1: Bắt buộc người học cho ý kiến)</t>
  </si>
  <si>
    <t>1: Phòng Công tác chính trị - Học sinh, sinh viên</t>
  </si>
  <si>
    <t>2: Phòng Đào tạo</t>
  </si>
  <si>
    <t>3: Bộ phận một cửa</t>
  </si>
  <si>
    <t>4: Phòng Kế hoạch - Tài chính</t>
  </si>
  <si>
    <t>5: Phòng Thanh tra - Pháp chế</t>
  </si>
  <si>
    <t>6: Phòng Quản trị và Đầu tư</t>
  </si>
  <si>
    <t>7: Trung tâm Công nghệ Thông tin (Viện NC và Đào tạo trực tuyến)</t>
  </si>
  <si>
    <t>8: Trung tâm Dịch vụ, Hỗ trợ sinh viên và Quan hệ doanh nghiệp</t>
  </si>
  <si>
    <t>9: Trung tâm Đảm bảo chất lượng</t>
  </si>
  <si>
    <t>10: Đoàn Thanh niên</t>
  </si>
  <si>
    <t>11: Hội Sinh viên</t>
  </si>
  <si>
    <t>12: Nhà xe sinh viên</t>
  </si>
  <si>
    <t>13: Bộ phận vệ sĩ</t>
  </si>
  <si>
    <t>I: CÁC ĐƠN VỊ HÀNH CHÍNH: Đánh giá chung về các mặt: Thời gian, quy trình xử lý công việc; tinh thần, thái độ làm việc, phục vụ của cán bộ, viên chức, người lao động… (Nhóm 2: Chỉ dành cho người học có tiếp xúc)</t>
  </si>
  <si>
    <t>1: Văn phòng Đảng - Hội đồng Trường - Đoàn thể</t>
  </si>
  <si>
    <t>2: Phòng Khoa học và Hợp tác quốc tế</t>
  </si>
  <si>
    <t>3: Phòng Hành chính Tổng hợp</t>
  </si>
  <si>
    <t>4: Trung tâm Giáo dục Quốc phòng - An ninh Vinh</t>
  </si>
  <si>
    <t>5: Trung tâm Nội trú</t>
  </si>
  <si>
    <t>6: Trạm Y tế</t>
  </si>
  <si>
    <t>7: Ban Quản lý Cơ sở 2</t>
  </si>
  <si>
    <t>8: Nhà ăn và các dịch vụ khác</t>
  </si>
  <si>
    <t>BỘ GIÁO DỤC VÀ ĐÀO TẠO                                                                               CỘNG HÒA XÃ HỘI CHỦ NGHĨA VIỆT NAM</t>
  </si>
  <si>
    <r>
      <t xml:space="preserve"> TRƯỜNG ĐẠI HỌC VINH                                                                                                 </t>
    </r>
    <r>
      <rPr>
        <b/>
        <sz val="13"/>
        <rFont val="Times New Roman"/>
        <family val="1"/>
      </rPr>
      <t>Độc lập - Tự do - Hạnh phúc</t>
    </r>
  </si>
  <si>
    <t xml:space="preserve">                                                                                            PHỤ LỤC 3</t>
  </si>
  <si>
    <t xml:space="preserve">                              KẾT QUẢ LẤY Ý KIẾN PHẢN HỒI CỦA SINH VIÊN CUỐI KHÓA TỐT NGHIỆP NĂM 2022</t>
  </si>
  <si>
    <t xml:space="preserve">                                                  VỀ CÁC HOẠT ĐỘNG CỦA NHÀ TRƯỜNG, NĂM HỌC 2021 - 2022</t>
  </si>
  <si>
    <t xml:space="preserve">                      (Kèm theo báo cáo số                /BC-ĐHV ngày           /            /2022 của Hiệu trưởng Trường Đại học Vinh)</t>
  </si>
  <si>
    <t>Số phiếu trả lời</t>
  </si>
  <si>
    <t>A</t>
  </si>
  <si>
    <t>Đánh giá về chương trình đào tạo</t>
  </si>
  <si>
    <t>Chương trình đào tạo có mục tiêu rõ ràng, phù hợp với chuẩn đầu ra</t>
  </si>
  <si>
    <t>a</t>
  </si>
  <si>
    <t>b</t>
  </si>
  <si>
    <t>Khá (Mức độ đáp ứng từ 65%  đến 79%)</t>
  </si>
  <si>
    <t>c</t>
  </si>
  <si>
    <t>d</t>
  </si>
  <si>
    <t>Cấu trúc chương trình linh hoạt, thuận lợi cho người học lựa chọn chuyển đổi</t>
  </si>
  <si>
    <t>Chương trình phân bố tỷ lệ giờ lý thuyết, thực hành hợp lý</t>
  </si>
  <si>
    <t>Nội dung các học phần có tính kế thừa và phù hợp với mục tiêu, yêu cầu của ngành học</t>
  </si>
  <si>
    <t>Các học phần chú trọng cả kiến thức và kỹ năng</t>
  </si>
  <si>
    <t>Chương trình cân đối giữa thời gian học trên lớp và tự học</t>
  </si>
  <si>
    <t>Chương trình đã cung cấp kiến thức và kĩ năng cần thiết cho nghề nghiệp</t>
  </si>
  <si>
    <t>B</t>
  </si>
  <si>
    <t>Đánh giá về đội ngũ giảng viên</t>
  </si>
  <si>
    <t>Giảng viên có trình độ, kiến thức chuyên môn tốt và thường xuyên cập nhật thông tin mới trong bài giảng</t>
  </si>
  <si>
    <t>Giảng viên có kỹ năng sư phạm và sử dụng hiệu quả nhiều phương pháp giảng dạy khác nhau</t>
  </si>
  <si>
    <t>Giảng viên thông báo đầy đủ tiêu chí đánh giá cho từng học phần</t>
  </si>
  <si>
    <t>Giảng viên thường xuyên khuyến khích sinh viên tham gia vào các hoạt động học tập, thảo luận và thực hành, rèn luyện chuyên môn.</t>
  </si>
  <si>
    <t>Giảng viên sẵn sàng hướng dẫn, giúp đỡ sinh viên trong học tập</t>
  </si>
  <si>
    <t>Giảng viên công bằng, khách quan và đánh giá đúng năng lực của sinh viên</t>
  </si>
  <si>
    <t>C</t>
  </si>
  <si>
    <t>Đánh giá về kết quả học tập của sinh viên</t>
  </si>
  <si>
    <t>Khóa học cung cấp cho anh/chị những kiến thức cần thiết về chuyên môn và nghiệp vụ nghề nghiệp</t>
  </si>
  <si>
    <t>Khóa học giúp anh/chị phát triển những kỹ năng mềm cần thiết cho nghề nghiệp (giao tiếp, trình bày, tổ chức, quản lý, làm việc nhóm…)</t>
  </si>
  <si>
    <t>Khóa học giúp anh/chị nâng cao năng lực ngoại ngữ, tin học</t>
  </si>
  <si>
    <t>Khóa học giúp anh/chị rèn luyện kỹ năng tư duy sáng tạo, khả năng tự học, tự nghiên cứu</t>
  </si>
  <si>
    <t>Khóa học giúp anh/chị phát triển, nâng cao đạo đức, nhân cách, lối sống, tinh thần trách nhiệm, ý thức kỷ luật…</t>
  </si>
  <si>
    <t>Anh/chị tự tin về khả năng đáp ứng yêu cầu nghề nghiệp sau khi ra trường</t>
  </si>
  <si>
    <t>D</t>
  </si>
  <si>
    <t>Đánh giá về tổ chức đào tạo và cơ sở vật chất, trang thiết bị dạy học</t>
  </si>
  <si>
    <t>Kế hoạch, thời gian biểu học tập và thi kết thúc học phần được sắp xếp phù hợp</t>
  </si>
  <si>
    <t>Cơ sở vật chất, trang thiết bị của Nhà trường đáp ứng nhu cầu học tập, nghiên cứu và rèn luyện của sinh viên</t>
  </si>
  <si>
    <t>Thư viện của Trường có đủ học liệu đáp ứng nhu cầu học tập, nghiên cứu của sinh viên</t>
  </si>
  <si>
    <t>E</t>
  </si>
  <si>
    <t>Đánh giá chung</t>
  </si>
  <si>
    <t>Mức độ hài lòng chung của anh/chị về chương trình đào tạo của ngành đã theo học</t>
  </si>
  <si>
    <t>Mức độ hài lòng chung của anh/chị về môi trường sống, sinh hoạt, rèn luyện và học tập tại Trường.</t>
  </si>
  <si>
    <t>Mức độ hài lòng của anh/chị về chất lượng phục vụ của Nhà trường đối với sinh viên.</t>
  </si>
  <si>
    <t xml:space="preserve">                  CỘNG HOÀ XÃ HỘI CHỦ NGHĨA VIỆT NAM</t>
  </si>
  <si>
    <r>
      <t xml:space="preserve">TRƯỜNG ĐẠI HỌC VINH                                                                                                                                   </t>
    </r>
    <r>
      <rPr>
        <b/>
        <sz val="13"/>
        <color theme="1"/>
        <rFont val="Times New Roman"/>
        <family val="1"/>
      </rPr>
      <t xml:space="preserve">                   Độc lập - Tự do - Hạnh phúc</t>
    </r>
  </si>
  <si>
    <t xml:space="preserve">                                                                                                             PHỤ LỤC 4</t>
  </si>
  <si>
    <t xml:space="preserve">                                                         THỐNG KÊ KẾT QUẢ KHẢO SÁT</t>
  </si>
  <si>
    <t xml:space="preserve">                                                     Lấy ý kiến phản hồi từ học viên Cao học về các hoạt động của Nhà trường, năm học 2021 - 2022</t>
  </si>
  <si>
    <t xml:space="preserve">                                                     (Kèm theo báo cáo số             /BC-ĐHV ngày        /              /2022 của Hiệu trưởng Trường Đại học Vinh)</t>
  </si>
  <si>
    <t>Nội dung câu hỏi</t>
  </si>
  <si>
    <t>Tổng số lượt câu hỏi được trả lời</t>
  </si>
  <si>
    <t>KẾT QUẢ ĐÁNH GIÁ (Số lượt câu hỏi được trả lời)</t>
  </si>
  <si>
    <t>Tốt</t>
  </si>
  <si>
    <t>Khá</t>
  </si>
  <si>
    <t>Trung bình</t>
  </si>
  <si>
    <t>Chưa đạt</t>
  </si>
  <si>
    <t>Cổng thông tin học tập trực tuyến - Trường Đại học Vinh (VinhUni E-learning) thực sự tiện ích đối với anh/chị</t>
  </si>
  <si>
    <t>Mức độ hài lòng của anh/chị về bài giảng của giảng viên trên hệ thống học tập trực tuyến (VinhUni E-learning)</t>
  </si>
  <si>
    <t>Mức độ hài lòng của anh/chị về việc làm bài thi trắc nghiệm, nộp bài tập, xem điểm trên hệ thống học tập trực tuyến (VinhUni E-learning)</t>
  </si>
  <si>
    <t>Mức độ hài lòng của anh/chị về trang thiết bị các phòng đọc, phòng thực hành - thí nghiệm, thiết bị hỗ trợ người học trong việc tìm kiếm các tài liệu thông tin cần thiết, đáp ứng đủ điều kiện thực hành, nghiên cứu.</t>
  </si>
  <si>
    <t>Các khóa học (chuyên đề) theo khung chương trình đào tạo mà anh/chị đã đăng ký phù hợp với vị trí công việc hiện tại</t>
  </si>
  <si>
    <t>Khóa học cung cấp cho anh/chị những kiến thức cần thiết về chuyên môn và nghiệp vụ nghề nghiệp,  rèn luyện kỹ năng tư duy sáng tạo, khả năng tự học, tự nghiên cứu</t>
  </si>
  <si>
    <t>Công tác đảm bảo an ninh, trật tự trường học, vệ sinh môi trường, cơ sở vật chất của Nhà trường</t>
  </si>
  <si>
    <t>Mức độ hài lòng của anh/chị về các phòng ban liên quan (thời gian, quy trình xử lý công việc; tinh thần, thái độ làm việc, phục vụ của cán bộ…)</t>
  </si>
  <si>
    <t>Mức độ hài lòng của anh/chị về khoa/viện đang theo học (thời gian, quy trình xử lý công việc; tinh thần, thái độ làm việc, phục vụ của cán bộ…)</t>
  </si>
  <si>
    <t>Mức độ hài lòng của anh/chị với phụ trách chuyên ngành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</si>
</sst>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9" x14ac:knownFonts="1">
    <font>
      <sz val="14"/>
      <color theme="1"/>
      <name val="Times New Roman"/>
      <family val="2"/>
    </font>
    <font>
      <sz val="14"/>
      <color theme="1"/>
      <name val="Times New Roman"/>
      <family val="2"/>
    </font>
    <font>
      <sz val="10"/>
      <color theme="1"/>
      <name val="Arial"/>
      <family val="2"/>
    </font>
    <font>
      <b/>
      <sz val="12"/>
      <color theme="1"/>
      <name val="Times New Roman"/>
      <family val="1"/>
    </font>
    <font>
      <sz val="12"/>
      <color indexed="8"/>
      <name val="Times New Roman"/>
      <family val="1"/>
    </font>
    <font>
      <b/>
      <sz val="12"/>
      <color indexed="8"/>
      <name val="Times New Roman"/>
      <family val="1"/>
    </font>
    <font>
      <b/>
      <sz val="13"/>
      <color theme="1"/>
      <name val="Times New Roman"/>
      <family val="1"/>
    </font>
    <font>
      <sz val="13"/>
      <color theme="1"/>
      <name val="Times New Roman"/>
      <family val="1"/>
    </font>
    <font>
      <b/>
      <sz val="14"/>
      <name val="Times New Roman"/>
      <family val="1"/>
    </font>
    <font>
      <b/>
      <sz val="13"/>
      <name val="Times New Roman"/>
      <family val="1"/>
    </font>
    <font>
      <i/>
      <sz val="13"/>
      <name val="Times New Roman"/>
      <family val="1"/>
    </font>
    <font>
      <b/>
      <sz val="14"/>
      <color indexed="8"/>
      <name val="Times New Roman"/>
      <family val="1"/>
    </font>
    <font>
      <b/>
      <sz val="11"/>
      <color indexed="8"/>
      <name val="Calibri"/>
      <family val="2"/>
    </font>
    <font>
      <b/>
      <sz val="13"/>
      <color indexed="8"/>
      <name val="Times New Roman"/>
      <family val="1"/>
    </font>
    <font>
      <sz val="13"/>
      <color indexed="8"/>
      <name val="Times New Roman"/>
      <family val="1"/>
    </font>
    <font>
      <b/>
      <sz val="14"/>
      <color theme="1"/>
      <name val="Times New Roman"/>
      <family val="1"/>
    </font>
    <font>
      <sz val="10"/>
      <color theme="1"/>
      <name val="Times New Roman"/>
      <family val="1"/>
    </font>
    <font>
      <i/>
      <sz val="13"/>
      <color theme="1"/>
      <name val="Times New Roman"/>
      <family val="1"/>
    </font>
    <font>
      <sz val="11"/>
      <color indexed="8"/>
      <name val="Times New Roman"/>
      <family val="1"/>
    </font>
    <font>
      <b/>
      <sz val="10"/>
      <color theme="1"/>
      <name val="Arial"/>
      <family val="2"/>
    </font>
    <font>
      <sz val="12"/>
      <color theme="1"/>
      <name val="Times New Roman"/>
      <family val="1"/>
    </font>
    <font>
      <b/>
      <sz val="10"/>
      <name val="Arial"/>
      <family val="2"/>
    </font>
    <font>
      <sz val="13"/>
      <name val="Times New Roman"/>
      <family val="1"/>
    </font>
    <font>
      <sz val="8"/>
      <color rgb="FF000000"/>
      <name val="Tahoma"/>
      <family val="2"/>
    </font>
    <font>
      <sz val="12"/>
      <name val="Times New Roman"/>
      <family val="1"/>
    </font>
    <font>
      <b/>
      <sz val="12"/>
      <name val="Times New Roman"/>
      <family val="1"/>
    </font>
    <font>
      <sz val="13"/>
      <color rgb="FF000000"/>
      <name val="Times New Roman"/>
      <family val="1"/>
      <scheme val="major"/>
    </font>
    <font>
      <b/>
      <sz val="13"/>
      <color indexed="8"/>
      <name val="Times New Roman"/>
      <family val="1"/>
      <scheme val="major"/>
    </font>
    <font>
      <sz val="14"/>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E16F"/>
        <bgColor indexed="64"/>
      </patternFill>
    </fill>
    <fill>
      <patternFill patternType="solid">
        <fgColor rgb="FFB57D14"/>
        <bgColor indexed="64"/>
      </patternFill>
    </fill>
    <fill>
      <patternFill patternType="solid">
        <fgColor rgb="FFFFFF0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top/>
      <bottom style="medium">
        <color rgb="FFD9ECFF"/>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57">
    <xf numFmtId="0" fontId="0" fillId="0" borderId="0" xfId="0"/>
    <xf numFmtId="0" fontId="3" fillId="0" borderId="0" xfId="2" applyFont="1"/>
    <xf numFmtId="0" fontId="3" fillId="0" borderId="0" xfId="2" applyFont="1" applyAlignment="1">
      <alignment horizontal="right"/>
    </xf>
    <xf numFmtId="0" fontId="3" fillId="0" borderId="0" xfId="2" applyFont="1" applyAlignment="1">
      <alignment horizontal="left"/>
    </xf>
    <xf numFmtId="0" fontId="6" fillId="0" borderId="0" xfId="2" applyFont="1" applyAlignment="1">
      <alignment horizontal="left"/>
    </xf>
    <xf numFmtId="0" fontId="2" fillId="0" borderId="0" xfId="2"/>
    <xf numFmtId="0" fontId="7" fillId="0" borderId="0" xfId="2" applyFont="1"/>
    <xf numFmtId="0" fontId="8" fillId="0" borderId="0" xfId="2" applyFont="1" applyAlignment="1">
      <alignment horizontal="left"/>
    </xf>
    <xf numFmtId="0" fontId="8" fillId="0" borderId="0" xfId="2" applyFont="1" applyAlignment="1">
      <alignment horizontal="left"/>
    </xf>
    <xf numFmtId="0" fontId="9" fillId="0" borderId="0" xfId="2" applyFont="1" applyAlignment="1">
      <alignment horizontal="left"/>
    </xf>
    <xf numFmtId="0" fontId="10" fillId="0" borderId="0" xfId="2" applyFont="1" applyAlignment="1">
      <alignment horizontal="left"/>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7" fillId="0" borderId="1" xfId="0" applyFont="1" applyBorder="1" applyAlignment="1">
      <alignment horizontal="left"/>
    </xf>
    <xf numFmtId="1" fontId="0" fillId="0" borderId="1" xfId="1" applyNumberFormat="1" applyFont="1" applyBorder="1" applyAlignment="1">
      <alignment horizontal="center"/>
    </xf>
    <xf numFmtId="1" fontId="0" fillId="0" borderId="1" xfId="1" applyNumberFormat="1" applyFont="1" applyBorder="1" applyAlignment="1">
      <alignment horizontal="center" vertical="center"/>
    </xf>
    <xf numFmtId="4" fontId="0" fillId="0" borderId="1" xfId="0" applyNumberFormat="1" applyBorder="1" applyAlignment="1">
      <alignment horizontal="center" vertical="center"/>
    </xf>
    <xf numFmtId="1" fontId="0" fillId="0" borderId="1" xfId="0" applyNumberFormat="1" applyBorder="1" applyAlignment="1">
      <alignment horizontal="center" vertical="center"/>
    </xf>
    <xf numFmtId="1" fontId="7" fillId="0" borderId="1" xfId="1" applyNumberFormat="1" applyFont="1" applyBorder="1" applyAlignment="1">
      <alignment horizontal="center"/>
    </xf>
    <xf numFmtId="1" fontId="7" fillId="0" borderId="1" xfId="1" applyNumberFormat="1" applyFont="1" applyBorder="1" applyAlignment="1">
      <alignment horizontal="center" vertical="center"/>
    </xf>
    <xf numFmtId="1" fontId="7" fillId="0" borderId="1" xfId="0" applyNumberFormat="1" applyFont="1" applyBorder="1" applyAlignment="1">
      <alignment horizontal="center" vertical="center"/>
    </xf>
    <xf numFmtId="0" fontId="0" fillId="0" borderId="0" xfId="0" applyAlignment="1">
      <alignment horizontal="right"/>
    </xf>
    <xf numFmtId="0" fontId="13" fillId="0" borderId="2" xfId="0" applyFont="1" applyBorder="1" applyAlignment="1">
      <alignment horizontal="center" vertical="center"/>
    </xf>
    <xf numFmtId="0" fontId="13" fillId="0" borderId="3" xfId="0" applyFont="1" applyBorder="1" applyAlignment="1">
      <alignment horizontal="center" vertical="center"/>
    </xf>
    <xf numFmtId="1" fontId="13" fillId="0" borderId="1" xfId="1" applyNumberFormat="1" applyFont="1" applyBorder="1" applyAlignment="1">
      <alignment horizontal="center"/>
    </xf>
    <xf numFmtId="1" fontId="13" fillId="0" borderId="1" xfId="1" applyNumberFormat="1" applyFont="1" applyBorder="1" applyAlignment="1">
      <alignment horizontal="center" vertical="center"/>
    </xf>
    <xf numFmtId="4" fontId="15"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16" fillId="0" borderId="0" xfId="2" applyFont="1"/>
    <xf numFmtId="1" fontId="17" fillId="0" borderId="4" xfId="2" applyNumberFormat="1" applyFont="1" applyBorder="1" applyAlignment="1">
      <alignment horizontal="left"/>
    </xf>
    <xf numFmtId="1" fontId="18" fillId="0" borderId="0" xfId="0" applyNumberFormat="1" applyFont="1"/>
    <xf numFmtId="1" fontId="0" fillId="0" borderId="0" xfId="0" applyNumberFormat="1"/>
    <xf numFmtId="0" fontId="19" fillId="0" borderId="0" xfId="2" applyFont="1"/>
    <xf numFmtId="0" fontId="6" fillId="0" borderId="0" xfId="2" applyFont="1"/>
    <xf numFmtId="4" fontId="0" fillId="0" borderId="0" xfId="0" applyNumberFormat="1"/>
    <xf numFmtId="0" fontId="20" fillId="0" borderId="0" xfId="2" applyFont="1"/>
    <xf numFmtId="0" fontId="3" fillId="0" borderId="0" xfId="2" applyFont="1" applyAlignment="1">
      <alignment horizontal="center" wrapText="1"/>
    </xf>
    <xf numFmtId="4" fontId="3" fillId="0" borderId="0" xfId="2" applyNumberFormat="1" applyFont="1"/>
    <xf numFmtId="0" fontId="21" fillId="0" borderId="0" xfId="2" applyFont="1"/>
    <xf numFmtId="4" fontId="21" fillId="0" borderId="0" xfId="2" applyNumberFormat="1" applyFont="1"/>
    <xf numFmtId="4" fontId="6" fillId="0" borderId="0" xfId="2" applyNumberFormat="1" applyFont="1"/>
    <xf numFmtId="0" fontId="9" fillId="0" borderId="0" xfId="2" applyFont="1"/>
    <xf numFmtId="4" fontId="9" fillId="0" borderId="0" xfId="2" applyNumberFormat="1" applyFont="1"/>
    <xf numFmtId="0" fontId="9" fillId="0" borderId="0" xfId="2" applyFont="1" applyAlignment="1">
      <alignment horizontal="center"/>
    </xf>
    <xf numFmtId="0" fontId="10" fillId="0" borderId="5" xfId="0" applyFont="1" applyBorder="1" applyAlignment="1">
      <alignment horizontal="center" vertical="center"/>
    </xf>
    <xf numFmtId="0" fontId="9" fillId="2" borderId="1" xfId="2" applyFont="1" applyFill="1" applyBorder="1" applyAlignment="1">
      <alignment horizontal="center" vertical="center"/>
    </xf>
    <xf numFmtId="4" fontId="9" fillId="2" borderId="1" xfId="2" applyNumberFormat="1" applyFont="1" applyFill="1" applyBorder="1" applyAlignment="1">
      <alignment horizontal="center" vertical="center"/>
    </xf>
    <xf numFmtId="0" fontId="7" fillId="0" borderId="0" xfId="0" applyFont="1"/>
    <xf numFmtId="0" fontId="9" fillId="2" borderId="1" xfId="0" applyFont="1" applyFill="1" applyBorder="1" applyAlignment="1">
      <alignment horizontal="left" vertical="center" wrapText="1"/>
    </xf>
    <xf numFmtId="0" fontId="22" fillId="2" borderId="1" xfId="0" applyFont="1" applyFill="1" applyBorder="1" applyAlignment="1">
      <alignment vertical="center" wrapText="1"/>
    </xf>
    <xf numFmtId="0" fontId="22" fillId="2" borderId="1" xfId="2" applyFont="1" applyFill="1" applyBorder="1" applyAlignment="1">
      <alignment vertical="center" wrapText="1"/>
    </xf>
    <xf numFmtId="1" fontId="23" fillId="3" borderId="0" xfId="0" applyNumberFormat="1" applyFont="1" applyFill="1" applyAlignment="1">
      <alignment horizontal="center" vertical="center" wrapText="1"/>
    </xf>
    <xf numFmtId="1" fontId="22" fillId="2" borderId="1" xfId="0" applyNumberFormat="1" applyFont="1" applyFill="1" applyBorder="1" applyAlignment="1">
      <alignment horizontal="center" vertical="center" wrapText="1"/>
    </xf>
    <xf numFmtId="4" fontId="22" fillId="2" borderId="1" xfId="0" applyNumberFormat="1" applyFont="1" applyFill="1" applyBorder="1" applyAlignment="1">
      <alignment horizontal="center" vertical="center" wrapText="1"/>
    </xf>
    <xf numFmtId="1" fontId="23" fillId="3" borderId="6"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23" fillId="4" borderId="0" xfId="0" applyFont="1" applyFill="1" applyAlignment="1">
      <alignment horizontal="center" vertical="center" wrapText="1"/>
    </xf>
    <xf numFmtId="0" fontId="23" fillId="4"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6" xfId="0" applyFont="1" applyFill="1" applyBorder="1" applyAlignment="1">
      <alignment horizontal="center" vertical="center" wrapText="1"/>
    </xf>
    <xf numFmtId="0" fontId="22" fillId="2" borderId="2" xfId="0" applyFont="1" applyFill="1" applyBorder="1" applyAlignment="1">
      <alignment vertical="center" wrapText="1"/>
    </xf>
    <xf numFmtId="0" fontId="22" fillId="2" borderId="3" xfId="2" applyFont="1" applyFill="1" applyBorder="1" applyAlignment="1">
      <alignment vertical="center" wrapText="1"/>
    </xf>
    <xf numFmtId="0" fontId="22" fillId="5" borderId="1" xfId="0" applyFont="1" applyFill="1" applyBorder="1" applyAlignment="1">
      <alignment horizontal="center" vertical="center" wrapText="1"/>
    </xf>
    <xf numFmtId="1" fontId="23" fillId="4" borderId="0" xfId="0" applyNumberFormat="1" applyFont="1" applyFill="1" applyAlignment="1">
      <alignment horizontal="center" vertical="center" wrapText="1"/>
    </xf>
    <xf numFmtId="1" fontId="23" fillId="4" borderId="6" xfId="0" applyNumberFormat="1" applyFont="1" applyFill="1" applyBorder="1" applyAlignment="1">
      <alignment horizontal="center" vertical="center" wrapText="1"/>
    </xf>
    <xf numFmtId="0" fontId="9" fillId="2" borderId="2" xfId="0" applyFont="1" applyFill="1" applyBorder="1" applyAlignment="1">
      <alignment vertical="center"/>
    </xf>
    <xf numFmtId="0" fontId="9" fillId="2" borderId="7" xfId="0" applyFont="1" applyFill="1" applyBorder="1" applyAlignment="1">
      <alignment vertical="center"/>
    </xf>
    <xf numFmtId="4" fontId="9" fillId="2" borderId="3" xfId="0" applyNumberFormat="1" applyFont="1" applyFill="1" applyBorder="1" applyAlignment="1">
      <alignment vertical="center"/>
    </xf>
    <xf numFmtId="0" fontId="9" fillId="2" borderId="1" xfId="0" applyFont="1" applyFill="1" applyBorder="1" applyAlignment="1">
      <alignment horizontal="center" vertical="center" wrapText="1"/>
    </xf>
    <xf numFmtId="2" fontId="13" fillId="0" borderId="2" xfId="2" applyNumberFormat="1" applyFont="1" applyBorder="1" applyAlignment="1">
      <alignment horizontal="left" vertical="center" wrapText="1"/>
    </xf>
    <xf numFmtId="2" fontId="13" fillId="0" borderId="7" xfId="2" applyNumberFormat="1" applyFont="1" applyBorder="1" applyAlignment="1">
      <alignment horizontal="left" vertical="center" wrapText="1"/>
    </xf>
    <xf numFmtId="2" fontId="13" fillId="0" borderId="3" xfId="2" applyNumberFormat="1"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4" fillId="0" borderId="0" xfId="0" applyFont="1" applyAlignment="1">
      <alignment horizontal="left" vertical="center"/>
    </xf>
    <xf numFmtId="0" fontId="20" fillId="0" borderId="0" xfId="0" applyFont="1"/>
    <xf numFmtId="0" fontId="25" fillId="0" borderId="0" xfId="0" applyFont="1" applyAlignment="1">
      <alignment horizontal="left"/>
    </xf>
    <xf numFmtId="0" fontId="9" fillId="0" borderId="0" xfId="0" applyFont="1" applyAlignment="1">
      <alignment horizontal="left"/>
    </xf>
    <xf numFmtId="0" fontId="9" fillId="0" borderId="0" xfId="0" applyFont="1" applyAlignment="1">
      <alignment horizontal="left" vertical="top"/>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xf>
    <xf numFmtId="0" fontId="10" fillId="0" borderId="0" xfId="0" applyFont="1" applyAlignment="1">
      <alignment horizontal="left"/>
    </xf>
    <xf numFmtId="0" fontId="9" fillId="0" borderId="1" xfId="2" applyFont="1" applyBorder="1" applyAlignment="1">
      <alignment horizontal="center"/>
    </xf>
    <xf numFmtId="0" fontId="9" fillId="0" borderId="1" xfId="2" applyFont="1" applyBorder="1"/>
    <xf numFmtId="0" fontId="13" fillId="0" borderId="8" xfId="2" applyFont="1" applyBorder="1" applyAlignment="1">
      <alignment horizontal="center" wrapText="1"/>
    </xf>
    <xf numFmtId="0" fontId="13" fillId="0" borderId="8" xfId="2" applyFont="1" applyBorder="1" applyAlignment="1">
      <alignment wrapText="1"/>
    </xf>
    <xf numFmtId="0" fontId="13" fillId="0" borderId="9" xfId="2" applyFont="1" applyBorder="1" applyAlignment="1">
      <alignment wrapText="1"/>
    </xf>
    <xf numFmtId="0" fontId="13" fillId="0" borderId="10" xfId="2" applyFont="1" applyBorder="1" applyAlignment="1">
      <alignment wrapText="1"/>
    </xf>
    <xf numFmtId="0" fontId="14" fillId="0" borderId="11" xfId="2" applyFont="1" applyBorder="1" applyAlignment="1">
      <alignment horizontal="center" wrapText="1"/>
    </xf>
    <xf numFmtId="0" fontId="14" fillId="0" borderId="11" xfId="2" applyFont="1" applyBorder="1" applyAlignment="1">
      <alignment wrapText="1"/>
    </xf>
    <xf numFmtId="0" fontId="26" fillId="2" borderId="12" xfId="0" applyFont="1" applyFill="1" applyBorder="1" applyAlignment="1">
      <alignment horizontal="center" vertical="center" wrapText="1"/>
    </xf>
    <xf numFmtId="0" fontId="14" fillId="0" borderId="13" xfId="2" applyFont="1" applyBorder="1" applyAlignment="1">
      <alignment horizontal="center" wrapText="1"/>
    </xf>
    <xf numFmtId="0" fontId="14" fillId="0" borderId="13" xfId="2" applyFont="1" applyBorder="1" applyAlignment="1">
      <alignment wrapText="1"/>
    </xf>
    <xf numFmtId="0" fontId="14" fillId="0" borderId="14" xfId="2" applyFont="1" applyBorder="1" applyAlignment="1">
      <alignment horizontal="center" wrapText="1"/>
    </xf>
    <xf numFmtId="0" fontId="14" fillId="0" borderId="14" xfId="2" applyFont="1" applyBorder="1" applyAlignment="1">
      <alignment wrapText="1"/>
    </xf>
    <xf numFmtId="0" fontId="13" fillId="0" borderId="1" xfId="2" applyFont="1" applyBorder="1" applyAlignment="1">
      <alignment horizontal="center" wrapText="1"/>
    </xf>
    <xf numFmtId="0" fontId="13" fillId="2" borderId="14" xfId="2" applyFont="1" applyFill="1" applyBorder="1" applyAlignment="1">
      <alignment horizontal="center" wrapText="1"/>
    </xf>
    <xf numFmtId="0" fontId="26" fillId="2" borderId="14" xfId="0" applyFont="1" applyFill="1" applyBorder="1" applyAlignment="1">
      <alignment horizontal="center" vertical="center" wrapText="1"/>
    </xf>
    <xf numFmtId="0" fontId="13" fillId="0" borderId="15" xfId="2" applyFont="1" applyBorder="1" applyAlignment="1">
      <alignment horizontal="center" wrapText="1"/>
    </xf>
    <xf numFmtId="0" fontId="13" fillId="0" borderId="2" xfId="2" applyFont="1" applyBorder="1" applyAlignment="1">
      <alignment horizontal="center" wrapText="1"/>
    </xf>
    <xf numFmtId="0" fontId="13" fillId="0" borderId="2" xfId="2" applyFont="1" applyBorder="1" applyAlignment="1">
      <alignment horizontal="left" wrapText="1"/>
    </xf>
    <xf numFmtId="0" fontId="14" fillId="0" borderId="4" xfId="2" applyFont="1" applyBorder="1" applyAlignment="1">
      <alignment horizontal="center" wrapText="1"/>
    </xf>
    <xf numFmtId="0" fontId="14" fillId="0" borderId="16" xfId="2" applyFont="1" applyBorder="1" applyAlignment="1">
      <alignment horizontal="center" wrapText="1"/>
    </xf>
    <xf numFmtId="0" fontId="26" fillId="2" borderId="17" xfId="0" applyFont="1" applyFill="1" applyBorder="1" applyAlignment="1">
      <alignment horizontal="center" vertical="center" wrapText="1"/>
    </xf>
    <xf numFmtId="0" fontId="27" fillId="2" borderId="15" xfId="2" applyFont="1" applyFill="1" applyBorder="1" applyAlignment="1">
      <alignment horizontal="center" wrapText="1"/>
    </xf>
    <xf numFmtId="0" fontId="9" fillId="0" borderId="18" xfId="2" applyFont="1" applyBorder="1" applyAlignment="1">
      <alignment horizontal="center"/>
    </xf>
    <xf numFmtId="0" fontId="9" fillId="0" borderId="18" xfId="2" applyFont="1" applyBorder="1"/>
    <xf numFmtId="0" fontId="9" fillId="0" borderId="0" xfId="2" applyFont="1"/>
    <xf numFmtId="0" fontId="9" fillId="0" borderId="19" xfId="2" applyFont="1" applyBorder="1"/>
    <xf numFmtId="0" fontId="13" fillId="0" borderId="20" xfId="2" applyFont="1" applyBorder="1" applyAlignment="1">
      <alignment horizontal="center" wrapText="1"/>
    </xf>
    <xf numFmtId="0" fontId="13" fillId="0" borderId="20" xfId="2" applyFont="1" applyBorder="1" applyAlignment="1">
      <alignment wrapText="1"/>
    </xf>
    <xf numFmtId="0" fontId="13" fillId="0" borderId="21" xfId="2" applyFont="1" applyBorder="1" applyAlignment="1">
      <alignment wrapText="1"/>
    </xf>
    <xf numFmtId="0" fontId="13" fillId="0" borderId="22" xfId="2" applyFont="1" applyBorder="1" applyAlignment="1">
      <alignment wrapText="1"/>
    </xf>
    <xf numFmtId="0" fontId="14" fillId="0" borderId="12" xfId="2" applyFont="1" applyBorder="1" applyAlignment="1">
      <alignment horizontal="center" wrapText="1"/>
    </xf>
    <xf numFmtId="0" fontId="14" fillId="0" borderId="12" xfId="2" applyFont="1" applyBorder="1" applyAlignment="1">
      <alignment wrapText="1"/>
    </xf>
    <xf numFmtId="0" fontId="13" fillId="0" borderId="23" xfId="2" applyFont="1" applyBorder="1" applyAlignment="1">
      <alignment horizontal="center" wrapText="1"/>
    </xf>
    <xf numFmtId="0" fontId="13" fillId="0" borderId="23" xfId="2" applyFont="1" applyBorder="1" applyAlignment="1">
      <alignment wrapText="1"/>
    </xf>
    <xf numFmtId="0" fontId="13" fillId="0" borderId="24" xfId="2" applyFont="1" applyBorder="1" applyAlignment="1">
      <alignment wrapText="1"/>
    </xf>
    <xf numFmtId="0" fontId="13" fillId="0" borderId="25" xfId="2" applyFont="1" applyBorder="1" applyAlignment="1">
      <alignment wrapText="1"/>
    </xf>
    <xf numFmtId="0" fontId="13" fillId="0" borderId="2" xfId="2" applyFont="1" applyBorder="1" applyAlignment="1">
      <alignment horizontal="center" wrapText="1"/>
    </xf>
    <xf numFmtId="0" fontId="13" fillId="0" borderId="3" xfId="2" applyFont="1" applyBorder="1" applyAlignment="1">
      <alignment horizontal="center" wrapText="1"/>
    </xf>
    <xf numFmtId="0" fontId="9" fillId="0" borderId="23" xfId="2" applyFont="1" applyBorder="1" applyAlignment="1">
      <alignment horizontal="center"/>
    </xf>
    <xf numFmtId="0" fontId="9" fillId="0" borderId="23" xfId="2" applyFont="1" applyBorder="1"/>
    <xf numFmtId="0" fontId="3" fillId="0" borderId="0" xfId="2" applyFont="1" applyAlignment="1">
      <alignment horizontal="center"/>
    </xf>
    <xf numFmtId="0" fontId="0" fillId="0" borderId="0" xfId="0" applyAlignment="1">
      <alignment horizontal="left"/>
    </xf>
    <xf numFmtId="0" fontId="21" fillId="0" borderId="0" xfId="2" applyFont="1" applyAlignment="1">
      <alignment horizontal="center"/>
    </xf>
    <xf numFmtId="0" fontId="28" fillId="0" borderId="0" xfId="2" applyFont="1"/>
    <xf numFmtId="0" fontId="15" fillId="0" borderId="0" xfId="2" applyFont="1" applyAlignment="1">
      <alignment horizontal="left"/>
    </xf>
    <xf numFmtId="0" fontId="28" fillId="0" borderId="0" xfId="0" applyFont="1"/>
    <xf numFmtId="0" fontId="8" fillId="0" borderId="0" xfId="2" applyFont="1" applyAlignment="1">
      <alignment horizontal="center"/>
    </xf>
    <xf numFmtId="0" fontId="10" fillId="0" borderId="0" xfId="0" applyFont="1" applyAlignment="1">
      <alignment horizontal="left" vertical="center"/>
    </xf>
    <xf numFmtId="0" fontId="6" fillId="0" borderId="1" xfId="0" applyFont="1" applyBorder="1" applyAlignment="1">
      <alignment horizontal="center" vertical="center" wrapText="1"/>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7" fillId="0" borderId="1" xfId="0" applyFont="1" applyBorder="1" applyAlignment="1">
      <alignment horizontal="center" vertical="center" wrapText="1"/>
    </xf>
    <xf numFmtId="0" fontId="20" fillId="0" borderId="1" xfId="0" applyFont="1" applyBorder="1" applyAlignment="1">
      <alignment horizontal="justify" vertical="center" wrapText="1"/>
    </xf>
    <xf numFmtId="2"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cellXfs>
  <cellStyles count="3">
    <cellStyle name="Bình thường" xfId="0" builtinId="0"/>
    <cellStyle name="Dấu phẩy" xfId="1" builtinId="3"/>
    <cellStyle name="Normal 2" xfId="2" xr:uid="{1B1021E2-F565-4C92-89D6-60CEF8C2C4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228600</xdr:rowOff>
    </xdr:from>
    <xdr:to>
      <xdr:col>1</xdr:col>
      <xdr:colOff>1112940</xdr:colOff>
      <xdr:row>1</xdr:row>
      <xdr:rowOff>228600</xdr:rowOff>
    </xdr:to>
    <xdr:cxnSp macro="">
      <xdr:nvCxnSpPr>
        <xdr:cNvPr id="2" name="Straight Connector 1">
          <a:extLst>
            <a:ext uri="{FF2B5EF4-FFF2-40B4-BE49-F238E27FC236}">
              <a16:creationId xmlns:a16="http://schemas.microsoft.com/office/drawing/2014/main" id="{1A027434-B6E6-4BDE-8DC8-DF619B900A3F}"/>
            </a:ext>
          </a:extLst>
        </xdr:cNvPr>
        <xdr:cNvCxnSpPr/>
      </xdr:nvCxnSpPr>
      <xdr:spPr>
        <a:xfrm>
          <a:off x="123825" y="466725"/>
          <a:ext cx="144631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40585</xdr:colOff>
      <xdr:row>2</xdr:row>
      <xdr:rowOff>10766</xdr:rowOff>
    </xdr:from>
    <xdr:to>
      <xdr:col>7</xdr:col>
      <xdr:colOff>658640</xdr:colOff>
      <xdr:row>2</xdr:row>
      <xdr:rowOff>10766</xdr:rowOff>
    </xdr:to>
    <xdr:cxnSp macro="">
      <xdr:nvCxnSpPr>
        <xdr:cNvPr id="3" name="Straight Connector 1">
          <a:extLst>
            <a:ext uri="{FF2B5EF4-FFF2-40B4-BE49-F238E27FC236}">
              <a16:creationId xmlns:a16="http://schemas.microsoft.com/office/drawing/2014/main" id="{5939212D-8B8E-4F35-A71F-511FECC9020F}"/>
            </a:ext>
          </a:extLst>
        </xdr:cNvPr>
        <xdr:cNvCxnSpPr/>
      </xdr:nvCxnSpPr>
      <xdr:spPr>
        <a:xfrm>
          <a:off x="6527110" y="487016"/>
          <a:ext cx="136100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176419</xdr:colOff>
      <xdr:row>1</xdr:row>
      <xdr:rowOff>228600</xdr:rowOff>
    </xdr:from>
    <xdr:to>
      <xdr:col>1</xdr:col>
      <xdr:colOff>1261441</xdr:colOff>
      <xdr:row>1</xdr:row>
      <xdr:rowOff>228600</xdr:rowOff>
    </xdr:to>
    <xdr:cxnSp macro="">
      <xdr:nvCxnSpPr>
        <xdr:cNvPr id="2" name="Straight Connector 1">
          <a:extLst>
            <a:ext uri="{FF2B5EF4-FFF2-40B4-BE49-F238E27FC236}">
              <a16:creationId xmlns:a16="http://schemas.microsoft.com/office/drawing/2014/main" id="{916305DF-21E1-42CB-90D7-B1C7D6FB60B8}"/>
            </a:ext>
          </a:extLst>
        </xdr:cNvPr>
        <xdr:cNvCxnSpPr/>
      </xdr:nvCxnSpPr>
      <xdr:spPr>
        <a:xfrm>
          <a:off x="176419" y="466725"/>
          <a:ext cx="14469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748637</xdr:colOff>
      <xdr:row>2</xdr:row>
      <xdr:rowOff>64</xdr:rowOff>
    </xdr:from>
    <xdr:to>
      <xdr:col>5</xdr:col>
      <xdr:colOff>610689</xdr:colOff>
      <xdr:row>2</xdr:row>
      <xdr:rowOff>2034</xdr:rowOff>
    </xdr:to>
    <xdr:cxnSp macro="">
      <xdr:nvCxnSpPr>
        <xdr:cNvPr id="3" name="Straight Connector 2">
          <a:extLst>
            <a:ext uri="{FF2B5EF4-FFF2-40B4-BE49-F238E27FC236}">
              <a16:creationId xmlns:a16="http://schemas.microsoft.com/office/drawing/2014/main" id="{BA1EB5A1-DE0C-4348-9C7E-86B7E0547793}"/>
            </a:ext>
          </a:extLst>
        </xdr:cNvPr>
        <xdr:cNvCxnSpPr/>
      </xdr:nvCxnSpPr>
      <xdr:spPr>
        <a:xfrm flipV="1">
          <a:off x="6406487" y="476314"/>
          <a:ext cx="1586077" cy="19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xdr:row>
      <xdr:rowOff>0</xdr:rowOff>
    </xdr:from>
    <xdr:to>
      <xdr:col>1</xdr:col>
      <xdr:colOff>1676400</xdr:colOff>
      <xdr:row>2</xdr:row>
      <xdr:rowOff>0</xdr:rowOff>
    </xdr:to>
    <xdr:cxnSp macro="">
      <xdr:nvCxnSpPr>
        <xdr:cNvPr id="2" name="Straight Connector 1">
          <a:extLst>
            <a:ext uri="{FF2B5EF4-FFF2-40B4-BE49-F238E27FC236}">
              <a16:creationId xmlns:a16="http://schemas.microsoft.com/office/drawing/2014/main" id="{328CD106-74C3-4266-8067-217B8A11A3DB}"/>
            </a:ext>
          </a:extLst>
        </xdr:cNvPr>
        <xdr:cNvCxnSpPr/>
      </xdr:nvCxnSpPr>
      <xdr:spPr>
        <a:xfrm>
          <a:off x="523875" y="476250"/>
          <a:ext cx="1514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757859</xdr:colOff>
      <xdr:row>2</xdr:row>
      <xdr:rowOff>10768</xdr:rowOff>
    </xdr:from>
    <xdr:to>
      <xdr:col>2</xdr:col>
      <xdr:colOff>2274404</xdr:colOff>
      <xdr:row>2</xdr:row>
      <xdr:rowOff>10768</xdr:rowOff>
    </xdr:to>
    <xdr:cxnSp macro="">
      <xdr:nvCxnSpPr>
        <xdr:cNvPr id="3" name="Straight Connector 1">
          <a:extLst>
            <a:ext uri="{FF2B5EF4-FFF2-40B4-BE49-F238E27FC236}">
              <a16:creationId xmlns:a16="http://schemas.microsoft.com/office/drawing/2014/main" id="{DD0B5142-1B99-4407-8948-E76A0C496AF8}"/>
            </a:ext>
          </a:extLst>
        </xdr:cNvPr>
        <xdr:cNvCxnSpPr/>
      </xdr:nvCxnSpPr>
      <xdr:spPr>
        <a:xfrm>
          <a:off x="5958509" y="487018"/>
          <a:ext cx="151654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66069</xdr:colOff>
      <xdr:row>2</xdr:row>
      <xdr:rowOff>956</xdr:rowOff>
    </xdr:from>
    <xdr:to>
      <xdr:col>1</xdr:col>
      <xdr:colOff>1151091</xdr:colOff>
      <xdr:row>2</xdr:row>
      <xdr:rowOff>956</xdr:rowOff>
    </xdr:to>
    <xdr:cxnSp macro="">
      <xdr:nvCxnSpPr>
        <xdr:cNvPr id="2" name="Straight Connector 1">
          <a:extLst>
            <a:ext uri="{FF2B5EF4-FFF2-40B4-BE49-F238E27FC236}">
              <a16:creationId xmlns:a16="http://schemas.microsoft.com/office/drawing/2014/main" id="{E5DD1AA0-513A-49C4-A839-09DA758F3ED1}"/>
            </a:ext>
          </a:extLst>
        </xdr:cNvPr>
        <xdr:cNvCxnSpPr/>
      </xdr:nvCxnSpPr>
      <xdr:spPr>
        <a:xfrm>
          <a:off x="66069" y="477206"/>
          <a:ext cx="14850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355811</xdr:colOff>
      <xdr:row>2</xdr:row>
      <xdr:rowOff>9525</xdr:rowOff>
    </xdr:from>
    <xdr:to>
      <xdr:col>7</xdr:col>
      <xdr:colOff>289414</xdr:colOff>
      <xdr:row>2</xdr:row>
      <xdr:rowOff>11597</xdr:rowOff>
    </xdr:to>
    <xdr:cxnSp macro="">
      <xdr:nvCxnSpPr>
        <xdr:cNvPr id="3" name="Straight Connector 2">
          <a:extLst>
            <a:ext uri="{FF2B5EF4-FFF2-40B4-BE49-F238E27FC236}">
              <a16:creationId xmlns:a16="http://schemas.microsoft.com/office/drawing/2014/main" id="{E62476C1-C6C2-472E-9BE5-F8FAB9F6871F}"/>
            </a:ext>
          </a:extLst>
        </xdr:cNvPr>
        <xdr:cNvCxnSpPr/>
      </xdr:nvCxnSpPr>
      <xdr:spPr>
        <a:xfrm flipV="1">
          <a:off x="7756736" y="485775"/>
          <a:ext cx="1381403" cy="20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58E4-C4A3-4934-8810-84F067F837D9}">
  <dimension ref="A1:N30"/>
  <sheetViews>
    <sheetView workbookViewId="0">
      <selection activeCell="E21" sqref="E21"/>
    </sheetView>
  </sheetViews>
  <sheetFormatPr defaultRowHeight="18.75" x14ac:dyDescent="0.3"/>
  <cols>
    <col min="1" max="1" width="5.33203125" customWidth="1"/>
    <col min="2" max="2" width="31.21875" customWidth="1"/>
    <col min="3" max="3" width="10.88671875" customWidth="1"/>
    <col min="4" max="4" width="11.21875" bestFit="1" customWidth="1"/>
    <col min="5" max="5" width="9" bestFit="1" customWidth="1"/>
    <col min="6" max="6" width="8" customWidth="1"/>
    <col min="7" max="7" width="8.6640625" customWidth="1"/>
    <col min="8" max="8" width="8.109375" customWidth="1"/>
    <col min="9" max="11" width="9" bestFit="1" customWidth="1"/>
  </cols>
  <sheetData>
    <row r="1" spans="1:14" x14ac:dyDescent="0.3">
      <c r="A1" s="1" t="s">
        <v>0</v>
      </c>
      <c r="B1" s="1"/>
      <c r="C1" s="2"/>
    </row>
    <row r="2" spans="1:14" x14ac:dyDescent="0.3">
      <c r="A2" s="3" t="s">
        <v>1</v>
      </c>
      <c r="B2" s="3"/>
      <c r="C2" s="3"/>
      <c r="F2" s="4" t="s">
        <v>2</v>
      </c>
      <c r="G2" s="4"/>
      <c r="H2" s="4"/>
      <c r="I2" s="4"/>
      <c r="J2" s="4"/>
    </row>
    <row r="3" spans="1:14" x14ac:dyDescent="0.3">
      <c r="A3" s="5"/>
      <c r="B3" s="5"/>
      <c r="C3" s="5"/>
    </row>
    <row r="4" spans="1:14" x14ac:dyDescent="0.3">
      <c r="A4" s="6"/>
      <c r="B4" s="6"/>
      <c r="C4" s="6"/>
    </row>
    <row r="5" spans="1:14" x14ac:dyDescent="0.3">
      <c r="A5" s="7" t="s">
        <v>3</v>
      </c>
      <c r="B5" s="7"/>
      <c r="C5" s="7"/>
      <c r="D5" s="7"/>
      <c r="E5" s="7"/>
      <c r="F5" s="7"/>
      <c r="G5" s="7"/>
      <c r="H5" s="7"/>
      <c r="I5" s="7"/>
      <c r="J5" s="7"/>
      <c r="K5" s="7"/>
    </row>
    <row r="6" spans="1:14" x14ac:dyDescent="0.3">
      <c r="A6" s="8"/>
      <c r="B6" s="8"/>
      <c r="C6" s="9" t="s">
        <v>4</v>
      </c>
      <c r="D6" s="9"/>
      <c r="E6" s="9"/>
      <c r="F6" s="9"/>
      <c r="G6" s="9"/>
      <c r="H6" s="8"/>
      <c r="I6" s="8"/>
      <c r="J6" s="8"/>
      <c r="K6" s="8"/>
    </row>
    <row r="7" spans="1:14" x14ac:dyDescent="0.3">
      <c r="A7" s="9" t="s">
        <v>5</v>
      </c>
      <c r="B7" s="9"/>
      <c r="C7" s="9"/>
      <c r="D7" s="9"/>
      <c r="E7" s="9"/>
      <c r="F7" s="9"/>
      <c r="G7" s="9"/>
      <c r="H7" s="9"/>
      <c r="I7" s="9"/>
      <c r="J7" s="9"/>
      <c r="K7" s="9"/>
      <c r="L7" s="9"/>
      <c r="M7" s="9"/>
      <c r="N7" s="9"/>
    </row>
    <row r="8" spans="1:14" x14ac:dyDescent="0.3">
      <c r="A8" s="10" t="s">
        <v>6</v>
      </c>
      <c r="B8" s="10"/>
      <c r="C8" s="10"/>
      <c r="D8" s="10"/>
      <c r="E8" s="10"/>
      <c r="F8" s="10"/>
      <c r="G8" s="10"/>
      <c r="H8" s="10"/>
      <c r="I8" s="10"/>
      <c r="J8" s="10"/>
      <c r="K8" s="10"/>
      <c r="L8" s="10"/>
      <c r="M8" s="10"/>
      <c r="N8" s="10"/>
    </row>
    <row r="9" spans="1:14" x14ac:dyDescent="0.3">
      <c r="A9" s="11" t="s">
        <v>7</v>
      </c>
      <c r="B9" s="11" t="s">
        <v>8</v>
      </c>
      <c r="C9" s="12" t="s">
        <v>9</v>
      </c>
      <c r="D9" s="11" t="s">
        <v>10</v>
      </c>
      <c r="E9" s="11" t="s">
        <v>10</v>
      </c>
      <c r="F9" s="11" t="s">
        <v>10</v>
      </c>
      <c r="G9" s="11" t="s">
        <v>10</v>
      </c>
      <c r="H9" s="11" t="s">
        <v>10</v>
      </c>
      <c r="I9" s="11" t="s">
        <v>10</v>
      </c>
      <c r="J9" s="11" t="s">
        <v>10</v>
      </c>
      <c r="K9" s="11" t="s">
        <v>10</v>
      </c>
      <c r="L9" s="13"/>
      <c r="M9" s="13"/>
      <c r="N9" s="13"/>
    </row>
    <row r="10" spans="1:14" x14ac:dyDescent="0.3">
      <c r="A10" s="11"/>
      <c r="B10" s="11"/>
      <c r="C10" s="12"/>
      <c r="D10" s="14" t="s">
        <v>11</v>
      </c>
      <c r="E10" s="14" t="s">
        <v>11</v>
      </c>
      <c r="F10" s="14" t="s">
        <v>12</v>
      </c>
      <c r="G10" s="14" t="s">
        <v>12</v>
      </c>
      <c r="H10" s="14" t="s">
        <v>13</v>
      </c>
      <c r="I10" s="14" t="s">
        <v>13</v>
      </c>
      <c r="J10" s="14" t="s">
        <v>14</v>
      </c>
      <c r="K10" s="14" t="s">
        <v>14</v>
      </c>
      <c r="L10" s="13"/>
      <c r="M10" s="13"/>
      <c r="N10" s="13"/>
    </row>
    <row r="11" spans="1:14" x14ac:dyDescent="0.3">
      <c r="A11" s="11"/>
      <c r="B11" s="11"/>
      <c r="C11" s="12"/>
      <c r="D11" s="15" t="s">
        <v>15</v>
      </c>
      <c r="E11" s="15" t="s">
        <v>16</v>
      </c>
      <c r="F11" s="15" t="s">
        <v>15</v>
      </c>
      <c r="G11" s="15" t="s">
        <v>16</v>
      </c>
      <c r="H11" s="15" t="s">
        <v>15</v>
      </c>
      <c r="I11" s="15" t="s">
        <v>16</v>
      </c>
      <c r="J11" s="15" t="s">
        <v>15</v>
      </c>
      <c r="K11" s="15" t="s">
        <v>16</v>
      </c>
      <c r="L11" s="13"/>
      <c r="M11" s="13"/>
      <c r="N11" s="13"/>
    </row>
    <row r="12" spans="1:14" x14ac:dyDescent="0.3">
      <c r="A12" s="16">
        <v>1</v>
      </c>
      <c r="B12" s="17" t="s">
        <v>17</v>
      </c>
      <c r="C12" s="18">
        <v>660</v>
      </c>
      <c r="D12" s="19">
        <v>629</v>
      </c>
      <c r="E12" s="20">
        <f>D12/C12*100</f>
        <v>95.303030303030297</v>
      </c>
      <c r="F12" s="21">
        <v>20</v>
      </c>
      <c r="G12" s="20">
        <f>F12/C12*100</f>
        <v>3.0303030303030303</v>
      </c>
      <c r="H12" s="21">
        <v>0</v>
      </c>
      <c r="I12" s="20">
        <f>H12/C12*100</f>
        <v>0</v>
      </c>
      <c r="J12" s="21">
        <v>11</v>
      </c>
      <c r="K12" s="20">
        <f>J12/C12*100</f>
        <v>1.6666666666666667</v>
      </c>
      <c r="L12" s="13"/>
      <c r="M12" s="13"/>
      <c r="N12" s="13"/>
    </row>
    <row r="13" spans="1:14" x14ac:dyDescent="0.3">
      <c r="A13" s="16">
        <v>2</v>
      </c>
      <c r="B13" s="17" t="s">
        <v>18</v>
      </c>
      <c r="C13" s="18">
        <v>70300</v>
      </c>
      <c r="D13" s="19">
        <v>65370</v>
      </c>
      <c r="E13" s="20">
        <f t="shared" ref="E13:E28" si="0">D13/C13*100</f>
        <v>92.987197724039831</v>
      </c>
      <c r="F13" s="21">
        <v>4145</v>
      </c>
      <c r="G13" s="20">
        <f t="shared" ref="G13:G28" si="1">F13/C13*100</f>
        <v>5.8961593172119482</v>
      </c>
      <c r="H13" s="21">
        <v>500</v>
      </c>
      <c r="I13" s="20">
        <f t="shared" ref="I13:I28" si="2">H13/C13*100</f>
        <v>0.71123755334281646</v>
      </c>
      <c r="J13" s="21">
        <v>285</v>
      </c>
      <c r="K13" s="20">
        <f t="shared" ref="K13:K28" si="3">J13/C13*100</f>
        <v>0.40540540540540543</v>
      </c>
      <c r="L13" s="13"/>
      <c r="M13" s="13"/>
      <c r="N13" s="13"/>
    </row>
    <row r="14" spans="1:14" x14ac:dyDescent="0.3">
      <c r="A14" s="16">
        <v>3</v>
      </c>
      <c r="B14" s="17" t="s">
        <v>19</v>
      </c>
      <c r="C14" s="18">
        <v>44374</v>
      </c>
      <c r="D14" s="19">
        <v>38679</v>
      </c>
      <c r="E14" s="20">
        <f t="shared" si="0"/>
        <v>87.165907964123136</v>
      </c>
      <c r="F14" s="21">
        <v>4541</v>
      </c>
      <c r="G14" s="20">
        <f t="shared" si="1"/>
        <v>10.233470050029297</v>
      </c>
      <c r="H14" s="21">
        <v>881</v>
      </c>
      <c r="I14" s="20">
        <f t="shared" si="2"/>
        <v>1.9853968540136115</v>
      </c>
      <c r="J14" s="21">
        <v>273</v>
      </c>
      <c r="K14" s="20">
        <f t="shared" si="3"/>
        <v>0.61522513183395688</v>
      </c>
      <c r="L14" s="13"/>
      <c r="M14" s="13"/>
      <c r="N14" s="13"/>
    </row>
    <row r="15" spans="1:14" x14ac:dyDescent="0.3">
      <c r="A15" s="16">
        <v>4</v>
      </c>
      <c r="B15" s="17" t="s">
        <v>20</v>
      </c>
      <c r="C15" s="18">
        <v>35156</v>
      </c>
      <c r="D15" s="19">
        <v>31812</v>
      </c>
      <c r="E15" s="20">
        <f t="shared" si="0"/>
        <v>90.488110137672095</v>
      </c>
      <c r="F15" s="21">
        <v>2851</v>
      </c>
      <c r="G15" s="20">
        <f t="shared" si="1"/>
        <v>8.1095687791557616</v>
      </c>
      <c r="H15" s="21">
        <v>371</v>
      </c>
      <c r="I15" s="20">
        <f t="shared" si="2"/>
        <v>1.0552963932187962</v>
      </c>
      <c r="J15" s="21">
        <v>122</v>
      </c>
      <c r="K15" s="20">
        <f t="shared" si="3"/>
        <v>0.34702468995335078</v>
      </c>
      <c r="L15" s="13"/>
      <c r="M15" s="13"/>
      <c r="N15" s="13"/>
    </row>
    <row r="16" spans="1:14" x14ac:dyDescent="0.3">
      <c r="A16" s="16">
        <v>5</v>
      </c>
      <c r="B16" s="17" t="s">
        <v>21</v>
      </c>
      <c r="C16" s="22">
        <v>22527</v>
      </c>
      <c r="D16" s="23">
        <v>17728</v>
      </c>
      <c r="E16" s="20">
        <f t="shared" si="0"/>
        <v>78.696675100989921</v>
      </c>
      <c r="F16" s="24">
        <v>3253</v>
      </c>
      <c r="G16" s="20">
        <f t="shared" si="1"/>
        <v>14.440449238691347</v>
      </c>
      <c r="H16" s="24">
        <v>968</v>
      </c>
      <c r="I16" s="20">
        <f t="shared" si="2"/>
        <v>4.2970657433302257</v>
      </c>
      <c r="J16" s="24">
        <v>578</v>
      </c>
      <c r="K16" s="20">
        <f t="shared" si="3"/>
        <v>2.5658099169885027</v>
      </c>
      <c r="L16" s="13"/>
      <c r="M16" s="13"/>
      <c r="N16" s="13"/>
    </row>
    <row r="17" spans="1:14" x14ac:dyDescent="0.3">
      <c r="A17" s="16">
        <v>6</v>
      </c>
      <c r="B17" s="17" t="s">
        <v>22</v>
      </c>
      <c r="C17" s="22">
        <v>2552</v>
      </c>
      <c r="D17" s="23">
        <v>2188</v>
      </c>
      <c r="E17" s="20">
        <f t="shared" si="0"/>
        <v>85.736677115987462</v>
      </c>
      <c r="F17" s="24">
        <v>249</v>
      </c>
      <c r="G17" s="20">
        <f t="shared" si="1"/>
        <v>9.7570532915360495</v>
      </c>
      <c r="H17" s="24">
        <v>51</v>
      </c>
      <c r="I17" s="20">
        <f t="shared" si="2"/>
        <v>1.9984326018808778</v>
      </c>
      <c r="J17" s="24">
        <v>64</v>
      </c>
      <c r="K17" s="20">
        <f t="shared" si="3"/>
        <v>2.507836990595611</v>
      </c>
      <c r="L17" s="13"/>
      <c r="M17" s="13"/>
      <c r="N17" s="13"/>
    </row>
    <row r="18" spans="1:14" x14ac:dyDescent="0.3">
      <c r="A18" s="16">
        <v>7</v>
      </c>
      <c r="B18" s="17" t="s">
        <v>23</v>
      </c>
      <c r="C18" s="18">
        <v>3872</v>
      </c>
      <c r="D18" s="19">
        <v>3669</v>
      </c>
      <c r="E18" s="20">
        <f t="shared" si="0"/>
        <v>94.757231404958674</v>
      </c>
      <c r="F18" s="21">
        <v>194</v>
      </c>
      <c r="G18" s="20">
        <f t="shared" si="1"/>
        <v>5.0103305785123968</v>
      </c>
      <c r="H18" s="21">
        <v>6</v>
      </c>
      <c r="I18" s="20">
        <f t="shared" si="2"/>
        <v>0.15495867768595042</v>
      </c>
      <c r="J18" s="21">
        <v>3</v>
      </c>
      <c r="K18" s="20">
        <f t="shared" si="3"/>
        <v>7.7479338842975212E-2</v>
      </c>
      <c r="L18" s="13"/>
      <c r="M18" s="13"/>
      <c r="N18" s="13"/>
    </row>
    <row r="19" spans="1:14" x14ac:dyDescent="0.3">
      <c r="A19" s="16">
        <v>8</v>
      </c>
      <c r="B19" s="17" t="s">
        <v>24</v>
      </c>
      <c r="C19" s="18">
        <v>2090</v>
      </c>
      <c r="D19" s="19">
        <v>1716</v>
      </c>
      <c r="E19" s="20">
        <f t="shared" si="0"/>
        <v>82.10526315789474</v>
      </c>
      <c r="F19" s="21">
        <v>315</v>
      </c>
      <c r="G19" s="20">
        <f t="shared" si="1"/>
        <v>15.07177033492823</v>
      </c>
      <c r="H19" s="21">
        <v>49</v>
      </c>
      <c r="I19" s="20">
        <f t="shared" si="2"/>
        <v>2.3444976076555024</v>
      </c>
      <c r="J19" s="21">
        <v>10</v>
      </c>
      <c r="K19" s="20">
        <f t="shared" si="3"/>
        <v>0.4784688995215311</v>
      </c>
      <c r="L19" s="13"/>
      <c r="M19" s="13"/>
      <c r="N19" s="13"/>
    </row>
    <row r="20" spans="1:14" x14ac:dyDescent="0.3">
      <c r="A20" s="16">
        <v>9</v>
      </c>
      <c r="B20" s="17" t="s">
        <v>25</v>
      </c>
      <c r="C20" s="18">
        <v>836</v>
      </c>
      <c r="D20" s="19">
        <v>812</v>
      </c>
      <c r="E20" s="20">
        <f t="shared" si="0"/>
        <v>97.129186602870803</v>
      </c>
      <c r="F20" s="21">
        <v>7</v>
      </c>
      <c r="G20" s="20">
        <f t="shared" si="1"/>
        <v>0.83732057416267947</v>
      </c>
      <c r="H20" s="21">
        <v>16</v>
      </c>
      <c r="I20" s="20">
        <f t="shared" si="2"/>
        <v>1.9138755980861244</v>
      </c>
      <c r="J20" s="21">
        <v>1</v>
      </c>
      <c r="K20" s="20">
        <f t="shared" si="3"/>
        <v>0.11961722488038277</v>
      </c>
      <c r="L20" s="25"/>
      <c r="M20" s="25"/>
      <c r="N20" s="25"/>
    </row>
    <row r="21" spans="1:14" x14ac:dyDescent="0.3">
      <c r="A21" s="16">
        <v>10</v>
      </c>
      <c r="B21" s="17" t="s">
        <v>26</v>
      </c>
      <c r="C21" s="18">
        <v>13651</v>
      </c>
      <c r="D21" s="19">
        <v>12185</v>
      </c>
      <c r="E21" s="20">
        <f t="shared" si="0"/>
        <v>89.260860010255655</v>
      </c>
      <c r="F21" s="21">
        <v>1213</v>
      </c>
      <c r="G21" s="20">
        <f t="shared" si="1"/>
        <v>8.8857959123873709</v>
      </c>
      <c r="H21" s="21">
        <v>210</v>
      </c>
      <c r="I21" s="20">
        <f t="shared" si="2"/>
        <v>1.5383488389129003</v>
      </c>
      <c r="J21" s="21">
        <v>43</v>
      </c>
      <c r="K21" s="20">
        <f t="shared" si="3"/>
        <v>0.31499523844407001</v>
      </c>
      <c r="L21" s="25"/>
      <c r="M21" s="25"/>
      <c r="N21" s="25"/>
    </row>
    <row r="22" spans="1:14" x14ac:dyDescent="0.3">
      <c r="A22" s="16">
        <v>11</v>
      </c>
      <c r="B22" s="17" t="s">
        <v>27</v>
      </c>
      <c r="C22" s="18">
        <v>42933</v>
      </c>
      <c r="D22" s="19">
        <v>39482</v>
      </c>
      <c r="E22" s="20">
        <f t="shared" si="0"/>
        <v>91.961894114084743</v>
      </c>
      <c r="F22" s="21">
        <v>3028</v>
      </c>
      <c r="G22" s="20">
        <f t="shared" si="1"/>
        <v>7.0528497892064372</v>
      </c>
      <c r="H22" s="21">
        <v>344</v>
      </c>
      <c r="I22" s="20">
        <f t="shared" si="2"/>
        <v>0.80124845689795721</v>
      </c>
      <c r="J22" s="21">
        <v>79</v>
      </c>
      <c r="K22" s="20">
        <f t="shared" si="3"/>
        <v>0.1840076398108681</v>
      </c>
      <c r="L22" s="25"/>
      <c r="M22" s="25"/>
      <c r="N22" s="25"/>
    </row>
    <row r="23" spans="1:14" x14ac:dyDescent="0.3">
      <c r="A23" s="16">
        <v>12</v>
      </c>
      <c r="B23" s="17" t="s">
        <v>28</v>
      </c>
      <c r="C23" s="18">
        <v>5368</v>
      </c>
      <c r="D23" s="19">
        <v>4963</v>
      </c>
      <c r="E23" s="20">
        <f t="shared" si="0"/>
        <v>92.455290611028317</v>
      </c>
      <c r="F23" s="21">
        <v>229</v>
      </c>
      <c r="G23" s="20">
        <f t="shared" si="1"/>
        <v>4.2660208643815203</v>
      </c>
      <c r="H23" s="21">
        <v>157</v>
      </c>
      <c r="I23" s="20">
        <f t="shared" si="2"/>
        <v>2.9247391952309987</v>
      </c>
      <c r="J23" s="21">
        <v>19</v>
      </c>
      <c r="K23" s="20">
        <f t="shared" si="3"/>
        <v>0.35394932935916545</v>
      </c>
      <c r="L23" s="25"/>
      <c r="M23" s="25"/>
      <c r="N23" s="25"/>
    </row>
    <row r="24" spans="1:14" x14ac:dyDescent="0.3">
      <c r="A24" s="16">
        <v>13</v>
      </c>
      <c r="B24" s="17" t="s">
        <v>29</v>
      </c>
      <c r="C24" s="22">
        <v>121</v>
      </c>
      <c r="D24" s="23">
        <v>109</v>
      </c>
      <c r="E24" s="20">
        <f t="shared" si="0"/>
        <v>90.082644628099175</v>
      </c>
      <c r="F24" s="24">
        <v>3</v>
      </c>
      <c r="G24" s="20">
        <f t="shared" si="1"/>
        <v>2.4793388429752068</v>
      </c>
      <c r="H24" s="24">
        <v>9</v>
      </c>
      <c r="I24" s="20">
        <f t="shared" si="2"/>
        <v>7.4380165289256199</v>
      </c>
      <c r="J24" s="24">
        <v>0</v>
      </c>
      <c r="K24" s="20">
        <f t="shared" si="3"/>
        <v>0</v>
      </c>
      <c r="L24" s="25"/>
      <c r="M24" s="25"/>
      <c r="N24" s="25"/>
    </row>
    <row r="25" spans="1:14" x14ac:dyDescent="0.3">
      <c r="A25" s="16">
        <v>14</v>
      </c>
      <c r="B25" s="17" t="s">
        <v>30</v>
      </c>
      <c r="C25" s="22">
        <v>2123</v>
      </c>
      <c r="D25" s="23">
        <v>1997</v>
      </c>
      <c r="E25" s="20">
        <f t="shared" si="0"/>
        <v>94.065002355157802</v>
      </c>
      <c r="F25" s="24">
        <v>112</v>
      </c>
      <c r="G25" s="20">
        <f t="shared" si="1"/>
        <v>5.2755534620819597</v>
      </c>
      <c r="H25" s="24">
        <v>9</v>
      </c>
      <c r="I25" s="20">
        <f t="shared" si="2"/>
        <v>0.42392840320301461</v>
      </c>
      <c r="J25" s="24">
        <v>5</v>
      </c>
      <c r="K25" s="20">
        <f t="shared" si="3"/>
        <v>0.23551577955723035</v>
      </c>
      <c r="L25" s="25"/>
      <c r="M25" s="25"/>
      <c r="N25" s="25"/>
    </row>
    <row r="26" spans="1:14" x14ac:dyDescent="0.3">
      <c r="A26" s="16">
        <v>15</v>
      </c>
      <c r="B26" s="17" t="s">
        <v>31</v>
      </c>
      <c r="C26" s="18">
        <v>11</v>
      </c>
      <c r="D26" s="19">
        <v>11</v>
      </c>
      <c r="E26" s="20">
        <f t="shared" si="0"/>
        <v>100</v>
      </c>
      <c r="F26" s="21">
        <v>0</v>
      </c>
      <c r="G26" s="20">
        <f t="shared" si="1"/>
        <v>0</v>
      </c>
      <c r="H26" s="21">
        <v>0</v>
      </c>
      <c r="I26" s="20">
        <f t="shared" si="2"/>
        <v>0</v>
      </c>
      <c r="J26" s="21">
        <v>0</v>
      </c>
      <c r="K26" s="20">
        <f t="shared" si="3"/>
        <v>0</v>
      </c>
      <c r="L26" s="25"/>
      <c r="M26" s="25"/>
      <c r="N26" s="25"/>
    </row>
    <row r="27" spans="1:14" x14ac:dyDescent="0.3">
      <c r="A27" s="16">
        <v>16</v>
      </c>
      <c r="B27" s="17" t="s">
        <v>32</v>
      </c>
      <c r="C27" s="18">
        <v>2123</v>
      </c>
      <c r="D27" s="19">
        <v>1992</v>
      </c>
      <c r="E27" s="20">
        <f t="shared" si="0"/>
        <v>93.829486575600569</v>
      </c>
      <c r="F27" s="21">
        <v>101</v>
      </c>
      <c r="G27" s="20">
        <f t="shared" si="1"/>
        <v>4.7574187470560521</v>
      </c>
      <c r="H27" s="21">
        <v>20</v>
      </c>
      <c r="I27" s="20">
        <f t="shared" si="2"/>
        <v>0.94206311822892141</v>
      </c>
      <c r="J27" s="21">
        <v>10</v>
      </c>
      <c r="K27" s="20">
        <f t="shared" si="3"/>
        <v>0.47103155911446071</v>
      </c>
      <c r="L27" s="25"/>
      <c r="M27" s="25"/>
      <c r="N27" s="25"/>
    </row>
    <row r="28" spans="1:14" x14ac:dyDescent="0.3">
      <c r="A28" s="26" t="s">
        <v>33</v>
      </c>
      <c r="B28" s="27"/>
      <c r="C28" s="28">
        <f>SUM(C12:C27)</f>
        <v>248697</v>
      </c>
      <c r="D28" s="29">
        <f>SUM(D12:D27)</f>
        <v>223342</v>
      </c>
      <c r="E28" s="30">
        <f t="shared" si="0"/>
        <v>89.804862945672852</v>
      </c>
      <c r="F28" s="31">
        <f>SUM(F12:F27)</f>
        <v>20261</v>
      </c>
      <c r="G28" s="30">
        <f t="shared" si="1"/>
        <v>8.1468614418348437</v>
      </c>
      <c r="H28" s="31">
        <f>SUM(H12:H27)</f>
        <v>3591</v>
      </c>
      <c r="I28" s="30">
        <f t="shared" si="2"/>
        <v>1.4439257409618935</v>
      </c>
      <c r="J28" s="31">
        <f>SUM(J12:J27)</f>
        <v>1503</v>
      </c>
      <c r="K28" s="30">
        <f t="shared" si="3"/>
        <v>0.60434987153041653</v>
      </c>
      <c r="L28" s="25"/>
      <c r="M28" s="25"/>
      <c r="N28" s="25"/>
    </row>
    <row r="29" spans="1:14" x14ac:dyDescent="0.3">
      <c r="A29" s="32"/>
      <c r="B29" s="6"/>
      <c r="C29" s="33"/>
      <c r="D29" s="34"/>
      <c r="E29" s="35"/>
      <c r="F29" s="35"/>
      <c r="G29" s="35"/>
      <c r="H29" s="35"/>
      <c r="I29" s="35"/>
      <c r="J29" s="35"/>
      <c r="K29" s="35"/>
    </row>
    <row r="30" spans="1:14" x14ac:dyDescent="0.3">
      <c r="A30" s="36"/>
      <c r="B30" s="36"/>
      <c r="C30" s="37"/>
      <c r="D30" s="35"/>
      <c r="E30" s="38"/>
    </row>
  </sheetData>
  <mergeCells count="15">
    <mergeCell ref="A28:B28"/>
    <mergeCell ref="A9:A11"/>
    <mergeCell ref="B9:B11"/>
    <mergeCell ref="C9:C11"/>
    <mergeCell ref="D9:K9"/>
    <mergeCell ref="D10:E10"/>
    <mergeCell ref="F10:G10"/>
    <mergeCell ref="H10:I10"/>
    <mergeCell ref="J10:K10"/>
    <mergeCell ref="A2:C2"/>
    <mergeCell ref="F2:J2"/>
    <mergeCell ref="A5:K5"/>
    <mergeCell ref="C6:G6"/>
    <mergeCell ref="A7:N7"/>
    <mergeCell ref="A8:N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E279-0D22-46A3-932B-69A102A6F586}">
  <dimension ref="A1:G467"/>
  <sheetViews>
    <sheetView topLeftCell="A439" workbookViewId="0">
      <selection activeCell="I10" sqref="I10"/>
    </sheetView>
  </sheetViews>
  <sheetFormatPr defaultRowHeight="18.75" x14ac:dyDescent="0.3"/>
  <cols>
    <col min="1" max="1" width="4.21875" customWidth="1"/>
    <col min="2" max="2" width="61.77734375" customWidth="1"/>
    <col min="3" max="4" width="0" hidden="1" customWidth="1"/>
    <col min="5" max="5" width="20.109375" customWidth="1"/>
    <col min="6" max="6" width="18.44140625" customWidth="1"/>
  </cols>
  <sheetData>
    <row r="1" spans="1:7" x14ac:dyDescent="0.3">
      <c r="A1" s="39" t="s">
        <v>34</v>
      </c>
      <c r="B1" s="40"/>
      <c r="C1" s="3" t="s">
        <v>35</v>
      </c>
      <c r="D1" s="3"/>
      <c r="E1" s="3"/>
      <c r="F1" s="3"/>
      <c r="G1" s="3"/>
    </row>
    <row r="2" spans="1:7" x14ac:dyDescent="0.3">
      <c r="A2" s="1" t="s">
        <v>36</v>
      </c>
      <c r="B2" s="1"/>
      <c r="C2" s="1"/>
      <c r="D2" s="1"/>
      <c r="E2" s="1"/>
      <c r="F2" s="41"/>
      <c r="G2" s="1"/>
    </row>
    <row r="3" spans="1:7" x14ac:dyDescent="0.3">
      <c r="A3" s="42"/>
      <c r="B3" s="42"/>
      <c r="C3" s="42"/>
      <c r="D3" s="42"/>
      <c r="E3" s="42"/>
      <c r="F3" s="43"/>
    </row>
    <row r="4" spans="1:7" x14ac:dyDescent="0.3">
      <c r="A4" s="6"/>
      <c r="B4" s="37" t="s">
        <v>37</v>
      </c>
      <c r="C4" s="37"/>
      <c r="D4" s="37"/>
      <c r="E4" s="37"/>
      <c r="F4" s="44"/>
    </row>
    <row r="5" spans="1:7" x14ac:dyDescent="0.3">
      <c r="A5" s="45" t="s">
        <v>38</v>
      </c>
      <c r="B5" s="45"/>
      <c r="C5" s="45"/>
      <c r="D5" s="45"/>
      <c r="E5" s="45"/>
      <c r="F5" s="46"/>
    </row>
    <row r="6" spans="1:7" x14ac:dyDescent="0.3">
      <c r="A6" s="47" t="s">
        <v>39</v>
      </c>
      <c r="B6" s="47"/>
      <c r="C6" s="47"/>
      <c r="D6" s="47"/>
      <c r="E6" s="47"/>
      <c r="F6" s="47"/>
    </row>
    <row r="7" spans="1:7" x14ac:dyDescent="0.3">
      <c r="A7" s="48" t="s">
        <v>40</v>
      </c>
      <c r="B7" s="48"/>
      <c r="C7" s="48"/>
      <c r="D7" s="48"/>
      <c r="E7" s="48"/>
      <c r="F7" s="48"/>
    </row>
    <row r="8" spans="1:7" x14ac:dyDescent="0.3">
      <c r="A8" s="49" t="s">
        <v>41</v>
      </c>
      <c r="B8" s="49" t="s">
        <v>42</v>
      </c>
      <c r="C8" s="49" t="s">
        <v>43</v>
      </c>
      <c r="D8" s="49" t="s">
        <v>44</v>
      </c>
      <c r="E8" s="49" t="s">
        <v>45</v>
      </c>
      <c r="F8" s="50" t="s">
        <v>46</v>
      </c>
      <c r="G8" s="51"/>
    </row>
    <row r="9" spans="1:7" x14ac:dyDescent="0.3">
      <c r="A9" s="52" t="s">
        <v>47</v>
      </c>
      <c r="B9" s="52"/>
      <c r="C9" s="52"/>
      <c r="D9" s="52"/>
      <c r="E9" s="52"/>
      <c r="F9" s="52"/>
      <c r="G9" s="51"/>
    </row>
    <row r="10" spans="1:7" x14ac:dyDescent="0.3">
      <c r="A10" s="53" t="s">
        <v>48</v>
      </c>
      <c r="B10" s="54" t="s">
        <v>11</v>
      </c>
      <c r="C10" s="55">
        <v>3698</v>
      </c>
      <c r="D10">
        <v>2103</v>
      </c>
      <c r="E10" s="56">
        <f>C10+D10</f>
        <v>5801</v>
      </c>
      <c r="F10" s="57">
        <f>E10/E15*100</f>
        <v>85.033714453239511</v>
      </c>
      <c r="G10" s="51"/>
    </row>
    <row r="11" spans="1:7" x14ac:dyDescent="0.3">
      <c r="A11" s="53" t="s">
        <v>49</v>
      </c>
      <c r="B11" s="54" t="s">
        <v>50</v>
      </c>
      <c r="C11" s="55">
        <v>514</v>
      </c>
      <c r="D11">
        <v>282</v>
      </c>
      <c r="E11" s="56">
        <f t="shared" ref="E11:E14" si="0">C11+D11</f>
        <v>796</v>
      </c>
      <c r="F11" s="57">
        <f>E11/6822*100</f>
        <v>11.668132512459689</v>
      </c>
      <c r="G11" s="51"/>
    </row>
    <row r="12" spans="1:7" x14ac:dyDescent="0.3">
      <c r="A12" s="53" t="s">
        <v>51</v>
      </c>
      <c r="B12" s="54" t="s">
        <v>13</v>
      </c>
      <c r="C12" s="55">
        <v>129</v>
      </c>
      <c r="D12">
        <v>23</v>
      </c>
      <c r="E12" s="56">
        <f t="shared" si="0"/>
        <v>152</v>
      </c>
      <c r="F12" s="57">
        <f t="shared" ref="F12:F15" si="1">E12/6822*100</f>
        <v>2.2280856053943126</v>
      </c>
      <c r="G12" s="51"/>
    </row>
    <row r="13" spans="1:7" x14ac:dyDescent="0.3">
      <c r="A13" s="53" t="s">
        <v>52</v>
      </c>
      <c r="B13" s="54" t="s">
        <v>14</v>
      </c>
      <c r="C13" s="55">
        <v>45</v>
      </c>
      <c r="D13">
        <v>5</v>
      </c>
      <c r="E13" s="56">
        <f t="shared" si="0"/>
        <v>50</v>
      </c>
      <c r="F13" s="57">
        <f t="shared" si="1"/>
        <v>0.73292289651128695</v>
      </c>
      <c r="G13" s="51"/>
    </row>
    <row r="14" spans="1:7" ht="19.5" thickBot="1" x14ac:dyDescent="0.35">
      <c r="A14" s="53" t="s">
        <v>53</v>
      </c>
      <c r="B14" s="54" t="s">
        <v>54</v>
      </c>
      <c r="C14" s="58">
        <v>23</v>
      </c>
      <c r="D14">
        <v>0</v>
      </c>
      <c r="E14" s="56">
        <f t="shared" si="0"/>
        <v>23</v>
      </c>
      <c r="F14" s="57">
        <f t="shared" si="1"/>
        <v>0.33714453239519204</v>
      </c>
      <c r="G14" s="51"/>
    </row>
    <row r="15" spans="1:7" x14ac:dyDescent="0.3">
      <c r="A15" s="59" t="s">
        <v>45</v>
      </c>
      <c r="B15" s="60"/>
      <c r="C15" s="56">
        <v>4411</v>
      </c>
      <c r="D15" s="61"/>
      <c r="E15" s="62">
        <f>SUM(E10:E14)</f>
        <v>6822</v>
      </c>
      <c r="F15" s="63">
        <f t="shared" si="1"/>
        <v>100</v>
      </c>
      <c r="G15" s="51"/>
    </row>
    <row r="16" spans="1:7" x14ac:dyDescent="0.3">
      <c r="A16" s="64" t="s">
        <v>55</v>
      </c>
      <c r="B16" s="64"/>
      <c r="C16" s="64"/>
      <c r="D16" s="64"/>
      <c r="E16" s="64"/>
      <c r="F16" s="64"/>
      <c r="G16" s="51"/>
    </row>
    <row r="17" spans="1:7" x14ac:dyDescent="0.3">
      <c r="A17" s="53" t="s">
        <v>48</v>
      </c>
      <c r="B17" s="54" t="s">
        <v>11</v>
      </c>
      <c r="C17" s="65">
        <v>3675</v>
      </c>
      <c r="D17">
        <v>2140</v>
      </c>
      <c r="E17" s="61">
        <f>C17+D17</f>
        <v>5815</v>
      </c>
      <c r="F17" s="57">
        <f>E17/6822*100</f>
        <v>85.238932864262679</v>
      </c>
      <c r="G17" s="51"/>
    </row>
    <row r="18" spans="1:7" x14ac:dyDescent="0.3">
      <c r="A18" s="53" t="s">
        <v>49</v>
      </c>
      <c r="B18" s="54" t="s">
        <v>50</v>
      </c>
      <c r="C18" s="65">
        <v>525</v>
      </c>
      <c r="D18">
        <v>246</v>
      </c>
      <c r="E18" s="61">
        <f t="shared" ref="E18:E21" si="2">C18+D18</f>
        <v>771</v>
      </c>
      <c r="F18" s="57">
        <f t="shared" ref="F18:F22" si="3">E18/6822*100</f>
        <v>11.301671064204045</v>
      </c>
      <c r="G18" s="51"/>
    </row>
    <row r="19" spans="1:7" x14ac:dyDescent="0.3">
      <c r="A19" s="53" t="s">
        <v>51</v>
      </c>
      <c r="B19" s="54" t="s">
        <v>13</v>
      </c>
      <c r="C19" s="65">
        <v>134</v>
      </c>
      <c r="D19">
        <v>21</v>
      </c>
      <c r="E19" s="61">
        <f t="shared" si="2"/>
        <v>155</v>
      </c>
      <c r="F19" s="57">
        <f t="shared" si="3"/>
        <v>2.2720609791849897</v>
      </c>
      <c r="G19" s="51"/>
    </row>
    <row r="20" spans="1:7" x14ac:dyDescent="0.3">
      <c r="A20" s="53" t="s">
        <v>52</v>
      </c>
      <c r="B20" s="54" t="s">
        <v>14</v>
      </c>
      <c r="C20" s="65">
        <v>48</v>
      </c>
      <c r="D20">
        <v>5</v>
      </c>
      <c r="E20" s="61">
        <f t="shared" si="2"/>
        <v>53</v>
      </c>
      <c r="F20" s="57">
        <f t="shared" si="3"/>
        <v>0.77689827030196423</v>
      </c>
      <c r="G20" s="51"/>
    </row>
    <row r="21" spans="1:7" ht="19.5" thickBot="1" x14ac:dyDescent="0.35">
      <c r="A21" s="53" t="s">
        <v>53</v>
      </c>
      <c r="B21" s="54" t="s">
        <v>54</v>
      </c>
      <c r="C21" s="66">
        <v>27</v>
      </c>
      <c r="D21">
        <v>1</v>
      </c>
      <c r="E21" s="61">
        <f t="shared" si="2"/>
        <v>28</v>
      </c>
      <c r="F21" s="57">
        <f t="shared" si="3"/>
        <v>0.4104368220463207</v>
      </c>
      <c r="G21" s="51"/>
    </row>
    <row r="22" spans="1:7" x14ac:dyDescent="0.3">
      <c r="A22" s="59" t="s">
        <v>45</v>
      </c>
      <c r="B22" s="60"/>
      <c r="C22" s="61">
        <v>4411</v>
      </c>
      <c r="D22" s="61"/>
      <c r="E22" s="67">
        <f>SUM(E17:E21)</f>
        <v>6822</v>
      </c>
      <c r="F22" s="63">
        <f t="shared" si="3"/>
        <v>100</v>
      </c>
      <c r="G22" s="51"/>
    </row>
    <row r="23" spans="1:7" x14ac:dyDescent="0.3">
      <c r="A23" s="64" t="s">
        <v>56</v>
      </c>
      <c r="B23" s="64"/>
      <c r="C23" s="64"/>
      <c r="D23" s="64"/>
      <c r="E23" s="64"/>
      <c r="F23" s="64"/>
      <c r="G23" s="51"/>
    </row>
    <row r="24" spans="1:7" x14ac:dyDescent="0.3">
      <c r="A24" s="53" t="s">
        <v>48</v>
      </c>
      <c r="B24" s="54" t="s">
        <v>11</v>
      </c>
      <c r="C24" s="68">
        <v>3636</v>
      </c>
      <c r="D24">
        <v>1983</v>
      </c>
      <c r="E24" s="61">
        <f>C24+D24</f>
        <v>5619</v>
      </c>
      <c r="F24" s="57">
        <f>E24/6822*100</f>
        <v>82.365875109938429</v>
      </c>
      <c r="G24" s="51"/>
    </row>
    <row r="25" spans="1:7" x14ac:dyDescent="0.3">
      <c r="A25" s="53" t="s">
        <v>49</v>
      </c>
      <c r="B25" s="54" t="s">
        <v>50</v>
      </c>
      <c r="C25" s="68">
        <v>543</v>
      </c>
      <c r="D25">
        <v>389</v>
      </c>
      <c r="E25" s="61">
        <f t="shared" ref="E25:E28" si="4">C25+D25</f>
        <v>932</v>
      </c>
      <c r="F25" s="57">
        <f t="shared" ref="F25:F29" si="5">E25/6822*100</f>
        <v>13.661682790970389</v>
      </c>
      <c r="G25" s="51"/>
    </row>
    <row r="26" spans="1:7" x14ac:dyDescent="0.3">
      <c r="A26" s="53" t="s">
        <v>51</v>
      </c>
      <c r="B26" s="54" t="s">
        <v>13</v>
      </c>
      <c r="C26" s="68">
        <v>150</v>
      </c>
      <c r="D26">
        <v>33</v>
      </c>
      <c r="E26" s="61">
        <f t="shared" si="4"/>
        <v>183</v>
      </c>
      <c r="F26" s="57">
        <f t="shared" si="5"/>
        <v>2.6824978012313103</v>
      </c>
      <c r="G26" s="51"/>
    </row>
    <row r="27" spans="1:7" x14ac:dyDescent="0.3">
      <c r="A27" s="53" t="s">
        <v>52</v>
      </c>
      <c r="B27" s="54" t="s">
        <v>14</v>
      </c>
      <c r="C27" s="68">
        <v>48</v>
      </c>
      <c r="D27">
        <v>8</v>
      </c>
      <c r="E27" s="61">
        <f t="shared" si="4"/>
        <v>56</v>
      </c>
      <c r="F27" s="57">
        <f t="shared" si="5"/>
        <v>0.82087364409264141</v>
      </c>
      <c r="G27" s="51"/>
    </row>
    <row r="28" spans="1:7" ht="19.5" thickBot="1" x14ac:dyDescent="0.35">
      <c r="A28" s="53" t="s">
        <v>53</v>
      </c>
      <c r="B28" s="54" t="s">
        <v>54</v>
      </c>
      <c r="C28" s="69">
        <v>32</v>
      </c>
      <c r="D28">
        <v>0</v>
      </c>
      <c r="E28" s="61">
        <f t="shared" si="4"/>
        <v>32</v>
      </c>
      <c r="F28" s="57">
        <f>E28/6822*100</f>
        <v>0.46907065376722368</v>
      </c>
      <c r="G28" s="51"/>
    </row>
    <row r="29" spans="1:7" x14ac:dyDescent="0.3">
      <c r="A29" s="59" t="s">
        <v>45</v>
      </c>
      <c r="B29" s="60"/>
      <c r="C29" s="61">
        <v>4411</v>
      </c>
      <c r="D29" s="61"/>
      <c r="E29" s="67">
        <f>SUM(E24:E28)</f>
        <v>6822</v>
      </c>
      <c r="F29" s="63">
        <f t="shared" si="5"/>
        <v>100</v>
      </c>
      <c r="G29" s="51"/>
    </row>
    <row r="30" spans="1:7" x14ac:dyDescent="0.3">
      <c r="A30" s="64" t="s">
        <v>57</v>
      </c>
      <c r="B30" s="64"/>
      <c r="C30" s="64"/>
      <c r="D30" s="64"/>
      <c r="E30" s="64"/>
      <c r="F30" s="64"/>
      <c r="G30" s="51"/>
    </row>
    <row r="31" spans="1:7" x14ac:dyDescent="0.3">
      <c r="A31" s="53" t="s">
        <v>48</v>
      </c>
      <c r="B31" s="54" t="s">
        <v>11</v>
      </c>
      <c r="C31" s="65">
        <v>3618</v>
      </c>
      <c r="D31">
        <v>2014</v>
      </c>
      <c r="E31" s="61">
        <f>C31+D31</f>
        <v>5632</v>
      </c>
      <c r="F31" s="57">
        <f>E31/6822*100</f>
        <v>82.556435063031358</v>
      </c>
      <c r="G31" s="51"/>
    </row>
    <row r="32" spans="1:7" x14ac:dyDescent="0.3">
      <c r="A32" s="53" t="s">
        <v>49</v>
      </c>
      <c r="B32" s="54" t="s">
        <v>50</v>
      </c>
      <c r="C32" s="65">
        <v>553</v>
      </c>
      <c r="D32">
        <v>354</v>
      </c>
      <c r="E32" s="61">
        <f t="shared" ref="E32:E35" si="6">C32+D32</f>
        <v>907</v>
      </c>
      <c r="F32" s="57">
        <f>E32/6822*100</f>
        <v>13.295221342714747</v>
      </c>
      <c r="G32" s="51"/>
    </row>
    <row r="33" spans="1:7" x14ac:dyDescent="0.3">
      <c r="A33" s="53" t="s">
        <v>51</v>
      </c>
      <c r="B33" s="54" t="s">
        <v>13</v>
      </c>
      <c r="C33" s="65">
        <v>150</v>
      </c>
      <c r="D33">
        <v>38</v>
      </c>
      <c r="E33" s="61">
        <f t="shared" si="6"/>
        <v>188</v>
      </c>
      <c r="F33" s="57">
        <f t="shared" ref="F33:F36" si="7">E33/6822*100</f>
        <v>2.7557900908824391</v>
      </c>
      <c r="G33" s="51"/>
    </row>
    <row r="34" spans="1:7" x14ac:dyDescent="0.3">
      <c r="A34" s="53" t="s">
        <v>52</v>
      </c>
      <c r="B34" s="54" t="s">
        <v>14</v>
      </c>
      <c r="C34" s="65">
        <v>58</v>
      </c>
      <c r="D34">
        <v>7</v>
      </c>
      <c r="E34" s="61">
        <f t="shared" si="6"/>
        <v>65</v>
      </c>
      <c r="F34" s="57">
        <f t="shared" si="7"/>
        <v>0.95279976546467304</v>
      </c>
      <c r="G34" s="51"/>
    </row>
    <row r="35" spans="1:7" ht="19.5" thickBot="1" x14ac:dyDescent="0.35">
      <c r="A35" s="53" t="s">
        <v>53</v>
      </c>
      <c r="B35" s="54" t="s">
        <v>54</v>
      </c>
      <c r="C35" s="66">
        <v>30</v>
      </c>
      <c r="D35">
        <v>0</v>
      </c>
      <c r="E35" s="61">
        <f t="shared" si="6"/>
        <v>30</v>
      </c>
      <c r="F35" s="57">
        <f t="shared" si="7"/>
        <v>0.43975373790677225</v>
      </c>
      <c r="G35" s="51"/>
    </row>
    <row r="36" spans="1:7" x14ac:dyDescent="0.3">
      <c r="A36" s="59" t="s">
        <v>45</v>
      </c>
      <c r="B36" s="60"/>
      <c r="C36" s="61">
        <v>4411</v>
      </c>
      <c r="D36" s="61"/>
      <c r="E36" s="67">
        <f>SUM(E31:E35)</f>
        <v>6822</v>
      </c>
      <c r="F36" s="63">
        <f t="shared" si="7"/>
        <v>100</v>
      </c>
      <c r="G36" s="51"/>
    </row>
    <row r="37" spans="1:7" x14ac:dyDescent="0.3">
      <c r="A37" s="64" t="s">
        <v>58</v>
      </c>
      <c r="B37" s="64"/>
      <c r="C37" s="64"/>
      <c r="D37" s="64"/>
      <c r="E37" s="64"/>
      <c r="F37" s="64"/>
      <c r="G37" s="51"/>
    </row>
    <row r="38" spans="1:7" x14ac:dyDescent="0.3">
      <c r="A38" s="53" t="s">
        <v>48</v>
      </c>
      <c r="B38" s="54" t="s">
        <v>11</v>
      </c>
      <c r="C38" s="68">
        <v>3619</v>
      </c>
      <c r="D38">
        <v>1991</v>
      </c>
      <c r="E38" s="61">
        <f>D38+C38</f>
        <v>5610</v>
      </c>
      <c r="F38" s="57">
        <f>E38/6822*100</f>
        <v>82.233948988566411</v>
      </c>
      <c r="G38" s="51"/>
    </row>
    <row r="39" spans="1:7" x14ac:dyDescent="0.3">
      <c r="A39" s="53" t="s">
        <v>49</v>
      </c>
      <c r="B39" s="54" t="s">
        <v>50</v>
      </c>
      <c r="C39" s="68">
        <v>570</v>
      </c>
      <c r="D39">
        <v>295</v>
      </c>
      <c r="E39" s="61">
        <f t="shared" ref="E39:E42" si="8">D39+C39</f>
        <v>865</v>
      </c>
      <c r="F39" s="57">
        <f t="shared" ref="F39:F43" si="9">E39/6822*100</f>
        <v>12.679566109645265</v>
      </c>
      <c r="G39" s="51"/>
    </row>
    <row r="40" spans="1:7" x14ac:dyDescent="0.3">
      <c r="A40" s="53" t="s">
        <v>51</v>
      </c>
      <c r="B40" s="54" t="s">
        <v>13</v>
      </c>
      <c r="C40" s="68">
        <v>115</v>
      </c>
      <c r="D40">
        <v>36</v>
      </c>
      <c r="E40" s="61">
        <f t="shared" si="8"/>
        <v>151</v>
      </c>
      <c r="F40" s="57">
        <f t="shared" si="9"/>
        <v>2.213427147464087</v>
      </c>
      <c r="G40" s="51"/>
    </row>
    <row r="41" spans="1:7" x14ac:dyDescent="0.3">
      <c r="A41" s="53" t="s">
        <v>52</v>
      </c>
      <c r="B41" s="54" t="s">
        <v>14</v>
      </c>
      <c r="C41" s="68">
        <v>48</v>
      </c>
      <c r="D41">
        <v>8</v>
      </c>
      <c r="E41" s="61">
        <f t="shared" si="8"/>
        <v>56</v>
      </c>
      <c r="F41" s="57">
        <f t="shared" si="9"/>
        <v>0.82087364409264141</v>
      </c>
      <c r="G41" s="51"/>
    </row>
    <row r="42" spans="1:7" ht="19.5" thickBot="1" x14ac:dyDescent="0.35">
      <c r="A42" s="53" t="s">
        <v>53</v>
      </c>
      <c r="B42" s="54" t="s">
        <v>54</v>
      </c>
      <c r="C42" s="69">
        <v>57</v>
      </c>
      <c r="D42">
        <v>83</v>
      </c>
      <c r="E42" s="61">
        <f t="shared" si="8"/>
        <v>140</v>
      </c>
      <c r="F42" s="57">
        <f t="shared" si="9"/>
        <v>2.0521841102316039</v>
      </c>
      <c r="G42" s="51"/>
    </row>
    <row r="43" spans="1:7" x14ac:dyDescent="0.3">
      <c r="A43" s="59" t="s">
        <v>45</v>
      </c>
      <c r="B43" s="60"/>
      <c r="C43" s="61">
        <v>4411</v>
      </c>
      <c r="D43" s="61"/>
      <c r="E43" s="67">
        <f>SUM(E38:E42)</f>
        <v>6822</v>
      </c>
      <c r="F43" s="63">
        <f t="shared" si="9"/>
        <v>100</v>
      </c>
      <c r="G43" s="51"/>
    </row>
    <row r="44" spans="1:7" x14ac:dyDescent="0.3">
      <c r="A44" s="52" t="s">
        <v>59</v>
      </c>
      <c r="B44" s="52"/>
      <c r="C44" s="52"/>
      <c r="D44" s="52"/>
      <c r="E44" s="52"/>
      <c r="F44" s="52"/>
      <c r="G44" s="51"/>
    </row>
    <row r="45" spans="1:7" x14ac:dyDescent="0.3">
      <c r="A45" s="64" t="s">
        <v>60</v>
      </c>
      <c r="B45" s="64"/>
      <c r="C45" s="64"/>
      <c r="D45" s="64"/>
      <c r="E45" s="64"/>
      <c r="F45" s="64"/>
      <c r="G45" s="51"/>
    </row>
    <row r="46" spans="1:7" x14ac:dyDescent="0.3">
      <c r="A46" s="53" t="s">
        <v>48</v>
      </c>
      <c r="B46" s="54" t="s">
        <v>11</v>
      </c>
      <c r="C46" s="68">
        <v>3568</v>
      </c>
      <c r="D46">
        <v>1909</v>
      </c>
      <c r="E46" s="61">
        <f>D46+C46</f>
        <v>5477</v>
      </c>
      <c r="F46" s="57">
        <f>E46/6822*100</f>
        <v>80.284374083846373</v>
      </c>
      <c r="G46" s="51"/>
    </row>
    <row r="47" spans="1:7" x14ac:dyDescent="0.3">
      <c r="A47" s="53" t="s">
        <v>49</v>
      </c>
      <c r="B47" s="54" t="s">
        <v>50</v>
      </c>
      <c r="C47" s="68">
        <v>570</v>
      </c>
      <c r="D47">
        <v>451</v>
      </c>
      <c r="E47" s="61">
        <f t="shared" ref="E47:E50" si="10">D47+C47</f>
        <v>1021</v>
      </c>
      <c r="F47" s="57">
        <f t="shared" ref="F47:F51" si="11">E47/6822*100</f>
        <v>14.96628554676048</v>
      </c>
      <c r="G47" s="51"/>
    </row>
    <row r="48" spans="1:7" x14ac:dyDescent="0.3">
      <c r="A48" s="53" t="s">
        <v>51</v>
      </c>
      <c r="B48" s="54" t="s">
        <v>13</v>
      </c>
      <c r="C48" s="68">
        <v>181</v>
      </c>
      <c r="D48">
        <v>45</v>
      </c>
      <c r="E48" s="61">
        <f t="shared" si="10"/>
        <v>226</v>
      </c>
      <c r="F48" s="57">
        <f t="shared" si="11"/>
        <v>3.3128114922310172</v>
      </c>
      <c r="G48" s="51"/>
    </row>
    <row r="49" spans="1:7" x14ac:dyDescent="0.3">
      <c r="A49" s="53" t="s">
        <v>52</v>
      </c>
      <c r="B49" s="54" t="s">
        <v>14</v>
      </c>
      <c r="C49" s="68">
        <v>57</v>
      </c>
      <c r="D49">
        <v>6</v>
      </c>
      <c r="E49" s="61">
        <f t="shared" si="10"/>
        <v>63</v>
      </c>
      <c r="F49" s="57">
        <f t="shared" si="11"/>
        <v>0.92348284960422167</v>
      </c>
      <c r="G49" s="51"/>
    </row>
    <row r="50" spans="1:7" ht="19.5" thickBot="1" x14ac:dyDescent="0.35">
      <c r="A50" s="53" t="s">
        <v>53</v>
      </c>
      <c r="B50" s="54" t="s">
        <v>54</v>
      </c>
      <c r="C50" s="69">
        <v>33</v>
      </c>
      <c r="D50">
        <v>2</v>
      </c>
      <c r="E50" s="61">
        <f t="shared" si="10"/>
        <v>35</v>
      </c>
      <c r="F50" s="57">
        <f t="shared" si="11"/>
        <v>0.51304602755790096</v>
      </c>
      <c r="G50" s="51"/>
    </row>
    <row r="51" spans="1:7" x14ac:dyDescent="0.3">
      <c r="A51" s="59" t="s">
        <v>45</v>
      </c>
      <c r="B51" s="60"/>
      <c r="C51" s="61">
        <v>4411</v>
      </c>
      <c r="D51" s="61"/>
      <c r="E51" s="67">
        <f>SUM(E46:E50)</f>
        <v>6822</v>
      </c>
      <c r="F51" s="63">
        <f t="shared" si="11"/>
        <v>100</v>
      </c>
      <c r="G51" s="51"/>
    </row>
    <row r="52" spans="1:7" x14ac:dyDescent="0.3">
      <c r="A52" s="64" t="s">
        <v>61</v>
      </c>
      <c r="B52" s="64"/>
      <c r="C52" s="64"/>
      <c r="D52" s="64"/>
      <c r="E52" s="64"/>
      <c r="F52" s="64"/>
      <c r="G52" s="51"/>
    </row>
    <row r="53" spans="1:7" x14ac:dyDescent="0.3">
      <c r="A53" s="53" t="s">
        <v>48</v>
      </c>
      <c r="B53" s="54" t="s">
        <v>11</v>
      </c>
      <c r="C53" s="65">
        <v>3515</v>
      </c>
      <c r="D53">
        <v>1936</v>
      </c>
      <c r="E53" s="61">
        <f>C53+D53</f>
        <v>5451</v>
      </c>
      <c r="F53" s="57">
        <f>E53/6822*100</f>
        <v>79.903254177660514</v>
      </c>
      <c r="G53" s="51"/>
    </row>
    <row r="54" spans="1:7" x14ac:dyDescent="0.3">
      <c r="A54" s="53" t="s">
        <v>49</v>
      </c>
      <c r="B54" s="54" t="s">
        <v>50</v>
      </c>
      <c r="C54" s="65">
        <v>573</v>
      </c>
      <c r="D54">
        <v>377</v>
      </c>
      <c r="E54" s="61">
        <f t="shared" ref="E54:E57" si="12">C54+D54</f>
        <v>950</v>
      </c>
      <c r="F54" s="57">
        <f t="shared" ref="F54:F59" si="13">E54/6822*100</f>
        <v>13.925535033714453</v>
      </c>
      <c r="G54" s="51"/>
    </row>
    <row r="55" spans="1:7" x14ac:dyDescent="0.3">
      <c r="A55" s="53" t="s">
        <v>51</v>
      </c>
      <c r="B55" s="54" t="s">
        <v>13</v>
      </c>
      <c r="C55" s="65">
        <v>199</v>
      </c>
      <c r="D55">
        <v>29</v>
      </c>
      <c r="E55" s="61">
        <f t="shared" si="12"/>
        <v>228</v>
      </c>
      <c r="F55" s="57">
        <f t="shared" si="13"/>
        <v>3.3421284080914688</v>
      </c>
      <c r="G55" s="51"/>
    </row>
    <row r="56" spans="1:7" x14ac:dyDescent="0.3">
      <c r="A56" s="53" t="s">
        <v>52</v>
      </c>
      <c r="B56" s="54" t="s">
        <v>14</v>
      </c>
      <c r="C56" s="65">
        <v>54</v>
      </c>
      <c r="D56">
        <v>10</v>
      </c>
      <c r="E56" s="61">
        <f t="shared" si="12"/>
        <v>64</v>
      </c>
      <c r="F56" s="57">
        <f t="shared" si="13"/>
        <v>0.93814130753444736</v>
      </c>
      <c r="G56" s="51"/>
    </row>
    <row r="57" spans="1:7" ht="19.5" thickBot="1" x14ac:dyDescent="0.35">
      <c r="A57" s="53" t="s">
        <v>53</v>
      </c>
      <c r="B57" s="54" t="s">
        <v>54</v>
      </c>
      <c r="C57" s="66">
        <v>68</v>
      </c>
      <c r="D57">
        <v>61</v>
      </c>
      <c r="E57" s="61">
        <f t="shared" si="12"/>
        <v>129</v>
      </c>
      <c r="F57" s="57">
        <f t="shared" si="13"/>
        <v>1.8909410729991205</v>
      </c>
      <c r="G57" s="51"/>
    </row>
    <row r="58" spans="1:7" x14ac:dyDescent="0.3">
      <c r="A58" s="70"/>
      <c r="B58" s="71"/>
      <c r="C58" s="65"/>
      <c r="E58" s="61"/>
      <c r="F58" s="57"/>
      <c r="G58" s="51"/>
    </row>
    <row r="59" spans="1:7" x14ac:dyDescent="0.3">
      <c r="A59" s="59" t="s">
        <v>45</v>
      </c>
      <c r="B59" s="60"/>
      <c r="C59" s="61">
        <v>4411</v>
      </c>
      <c r="D59" s="61"/>
      <c r="E59" s="67">
        <f>SUM(E53:E57)</f>
        <v>6822</v>
      </c>
      <c r="F59" s="63">
        <f t="shared" si="13"/>
        <v>100</v>
      </c>
      <c r="G59" s="51"/>
    </row>
    <row r="60" spans="1:7" x14ac:dyDescent="0.3">
      <c r="A60" s="64" t="s">
        <v>62</v>
      </c>
      <c r="B60" s="64"/>
      <c r="C60" s="64"/>
      <c r="D60" s="64"/>
      <c r="E60" s="64"/>
      <c r="F60" s="64"/>
      <c r="G60" s="51"/>
    </row>
    <row r="61" spans="1:7" x14ac:dyDescent="0.3">
      <c r="A61" s="53" t="s">
        <v>48</v>
      </c>
      <c r="B61" s="54" t="s">
        <v>11</v>
      </c>
      <c r="C61" s="68">
        <v>3387</v>
      </c>
      <c r="D61">
        <v>1964</v>
      </c>
      <c r="E61" s="61">
        <f>C61+D61</f>
        <v>5351</v>
      </c>
      <c r="F61" s="57">
        <f>E61/6822*100</f>
        <v>78.437408384637948</v>
      </c>
      <c r="G61" s="51"/>
    </row>
    <row r="62" spans="1:7" x14ac:dyDescent="0.3">
      <c r="A62" s="53" t="s">
        <v>49</v>
      </c>
      <c r="B62" s="54" t="s">
        <v>50</v>
      </c>
      <c r="C62" s="68">
        <v>662</v>
      </c>
      <c r="D62">
        <v>385</v>
      </c>
      <c r="E62" s="61">
        <f t="shared" ref="E62:E65" si="14">C62+D62</f>
        <v>1047</v>
      </c>
      <c r="F62" s="57">
        <f t="shared" ref="F62:F66" si="15">E62/6822*100</f>
        <v>15.347405452946351</v>
      </c>
      <c r="G62" s="51"/>
    </row>
    <row r="63" spans="1:7" x14ac:dyDescent="0.3">
      <c r="A63" s="53" t="s">
        <v>51</v>
      </c>
      <c r="B63" s="54" t="s">
        <v>13</v>
      </c>
      <c r="C63" s="68">
        <v>234</v>
      </c>
      <c r="D63">
        <v>51</v>
      </c>
      <c r="E63" s="61">
        <f t="shared" si="14"/>
        <v>285</v>
      </c>
      <c r="F63" s="57">
        <f t="shared" si="15"/>
        <v>4.177660510114336</v>
      </c>
      <c r="G63" s="51"/>
    </row>
    <row r="64" spans="1:7" x14ac:dyDescent="0.3">
      <c r="A64" s="53" t="s">
        <v>52</v>
      </c>
      <c r="B64" s="54" t="s">
        <v>14</v>
      </c>
      <c r="C64" s="68">
        <v>88</v>
      </c>
      <c r="D64">
        <v>10</v>
      </c>
      <c r="E64" s="61">
        <f t="shared" si="14"/>
        <v>98</v>
      </c>
      <c r="F64" s="57">
        <f t="shared" si="15"/>
        <v>1.4365288771621225</v>
      </c>
      <c r="G64" s="51"/>
    </row>
    <row r="65" spans="1:7" ht="19.5" thickBot="1" x14ac:dyDescent="0.35">
      <c r="A65" s="53" t="s">
        <v>53</v>
      </c>
      <c r="B65" s="54" t="s">
        <v>54</v>
      </c>
      <c r="C65" s="69">
        <v>38</v>
      </c>
      <c r="D65">
        <v>3</v>
      </c>
      <c r="E65" s="61">
        <f t="shared" si="14"/>
        <v>41</v>
      </c>
      <c r="F65" s="57">
        <f t="shared" si="15"/>
        <v>0.60099677513925542</v>
      </c>
      <c r="G65" s="51"/>
    </row>
    <row r="66" spans="1:7" x14ac:dyDescent="0.3">
      <c r="A66" s="59" t="s">
        <v>45</v>
      </c>
      <c r="B66" s="60"/>
      <c r="C66" s="61">
        <v>4411</v>
      </c>
      <c r="D66" s="61"/>
      <c r="E66" s="67">
        <f>SUM(E61:E65)</f>
        <v>6822</v>
      </c>
      <c r="F66" s="63">
        <f t="shared" si="15"/>
        <v>100</v>
      </c>
      <c r="G66" s="51"/>
    </row>
    <row r="67" spans="1:7" x14ac:dyDescent="0.3">
      <c r="A67" s="64" t="s">
        <v>63</v>
      </c>
      <c r="B67" s="64"/>
      <c r="C67" s="64"/>
      <c r="D67" s="64"/>
      <c r="E67" s="64"/>
      <c r="F67" s="64"/>
      <c r="G67" s="51"/>
    </row>
    <row r="68" spans="1:7" x14ac:dyDescent="0.3">
      <c r="A68" s="53" t="s">
        <v>48</v>
      </c>
      <c r="B68" s="54" t="s">
        <v>11</v>
      </c>
      <c r="C68" s="72">
        <v>3373</v>
      </c>
      <c r="D68">
        <v>1309</v>
      </c>
      <c r="E68" s="61">
        <f>C68+D68</f>
        <v>4682</v>
      </c>
      <c r="F68" s="57">
        <f>E68/6822*100</f>
        <v>68.630900029316919</v>
      </c>
      <c r="G68" s="51"/>
    </row>
    <row r="69" spans="1:7" x14ac:dyDescent="0.3">
      <c r="A69" s="53" t="s">
        <v>49</v>
      </c>
      <c r="B69" s="54" t="s">
        <v>50</v>
      </c>
      <c r="C69" s="72">
        <v>671</v>
      </c>
      <c r="D69">
        <v>819</v>
      </c>
      <c r="E69" s="61">
        <f t="shared" ref="E69:E72" si="16">C69+D69</f>
        <v>1490</v>
      </c>
      <c r="F69" s="57">
        <f t="shared" ref="F69:F73" si="17">E69/6822*100</f>
        <v>21.841102316036356</v>
      </c>
      <c r="G69" s="51"/>
    </row>
    <row r="70" spans="1:7" x14ac:dyDescent="0.3">
      <c r="A70" s="53" t="s">
        <v>51</v>
      </c>
      <c r="B70" s="54" t="s">
        <v>13</v>
      </c>
      <c r="C70" s="72">
        <v>243</v>
      </c>
      <c r="D70">
        <v>214</v>
      </c>
      <c r="E70" s="61">
        <f t="shared" si="16"/>
        <v>457</v>
      </c>
      <c r="F70" s="57">
        <f t="shared" si="17"/>
        <v>6.6989152741131637</v>
      </c>
      <c r="G70" s="51"/>
    </row>
    <row r="71" spans="1:7" x14ac:dyDescent="0.3">
      <c r="A71" s="53" t="s">
        <v>52</v>
      </c>
      <c r="B71" s="54" t="s">
        <v>14</v>
      </c>
      <c r="C71" s="72">
        <v>73</v>
      </c>
      <c r="D71">
        <v>71</v>
      </c>
      <c r="E71" s="61">
        <f t="shared" si="16"/>
        <v>144</v>
      </c>
      <c r="F71" s="57">
        <f t="shared" si="17"/>
        <v>2.1108179419525066</v>
      </c>
      <c r="G71" s="51"/>
    </row>
    <row r="72" spans="1:7" x14ac:dyDescent="0.3">
      <c r="A72" s="53" t="s">
        <v>53</v>
      </c>
      <c r="B72" s="54" t="s">
        <v>54</v>
      </c>
      <c r="C72" s="72">
        <v>49</v>
      </c>
      <c r="D72">
        <v>0</v>
      </c>
      <c r="E72" s="61">
        <f t="shared" si="16"/>
        <v>49</v>
      </c>
      <c r="F72" s="57">
        <f t="shared" si="17"/>
        <v>0.71826443858106126</v>
      </c>
      <c r="G72" s="51"/>
    </row>
    <row r="73" spans="1:7" x14ac:dyDescent="0.3">
      <c r="A73" s="59" t="s">
        <v>45</v>
      </c>
      <c r="B73" s="60"/>
      <c r="C73" s="61">
        <v>4411</v>
      </c>
      <c r="D73" s="61"/>
      <c r="E73" s="67">
        <f>SUM(E68:E72)</f>
        <v>6822</v>
      </c>
      <c r="F73" s="63">
        <f t="shared" si="17"/>
        <v>100</v>
      </c>
      <c r="G73" s="51"/>
    </row>
    <row r="74" spans="1:7" x14ac:dyDescent="0.3">
      <c r="A74" s="52" t="s">
        <v>64</v>
      </c>
      <c r="B74" s="52"/>
      <c r="C74" s="52"/>
      <c r="D74" s="52"/>
      <c r="E74" s="52"/>
      <c r="F74" s="52"/>
      <c r="G74" s="51"/>
    </row>
    <row r="75" spans="1:7" x14ac:dyDescent="0.3">
      <c r="A75" s="64" t="s">
        <v>65</v>
      </c>
      <c r="B75" s="64"/>
      <c r="C75" s="64"/>
      <c r="D75" s="64"/>
      <c r="E75" s="64"/>
      <c r="F75" s="64"/>
      <c r="G75" s="51"/>
    </row>
    <row r="76" spans="1:7" x14ac:dyDescent="0.3">
      <c r="A76" s="53" t="s">
        <v>48</v>
      </c>
      <c r="B76" s="54" t="s">
        <v>11</v>
      </c>
      <c r="C76" s="68">
        <v>3515</v>
      </c>
      <c r="D76">
        <v>1816</v>
      </c>
      <c r="E76" s="61">
        <f>D76+C76</f>
        <v>5331</v>
      </c>
      <c r="F76" s="57">
        <f>E76/6822*100</f>
        <v>78.14423922603342</v>
      </c>
      <c r="G76" s="51"/>
    </row>
    <row r="77" spans="1:7" x14ac:dyDescent="0.3">
      <c r="A77" s="53" t="s">
        <v>49</v>
      </c>
      <c r="B77" s="54" t="s">
        <v>50</v>
      </c>
      <c r="C77" s="68">
        <v>618</v>
      </c>
      <c r="D77">
        <v>442</v>
      </c>
      <c r="E77" s="61">
        <f t="shared" ref="E77:E80" si="18">D77+C77</f>
        <v>1060</v>
      </c>
      <c r="F77" s="57">
        <f t="shared" ref="F77:F81" si="19">E77/6822*100</f>
        <v>15.537965406039284</v>
      </c>
      <c r="G77" s="51"/>
    </row>
    <row r="78" spans="1:7" x14ac:dyDescent="0.3">
      <c r="A78" s="53" t="s">
        <v>51</v>
      </c>
      <c r="B78" s="54" t="s">
        <v>13</v>
      </c>
      <c r="C78" s="68">
        <v>169</v>
      </c>
      <c r="D78">
        <v>86</v>
      </c>
      <c r="E78" s="61">
        <f t="shared" si="18"/>
        <v>255</v>
      </c>
      <c r="F78" s="57">
        <f t="shared" si="19"/>
        <v>3.7379067722075638</v>
      </c>
      <c r="G78" s="51"/>
    </row>
    <row r="79" spans="1:7" x14ac:dyDescent="0.3">
      <c r="A79" s="53" t="s">
        <v>52</v>
      </c>
      <c r="B79" s="54" t="s">
        <v>14</v>
      </c>
      <c r="C79" s="68">
        <v>60</v>
      </c>
      <c r="D79">
        <v>10</v>
      </c>
      <c r="E79" s="61">
        <f t="shared" si="18"/>
        <v>70</v>
      </c>
      <c r="F79" s="57">
        <f t="shared" si="19"/>
        <v>1.0260920551158019</v>
      </c>
      <c r="G79" s="51"/>
    </row>
    <row r="80" spans="1:7" ht="19.5" thickBot="1" x14ac:dyDescent="0.35">
      <c r="A80" s="53" t="s">
        <v>53</v>
      </c>
      <c r="B80" s="54" t="s">
        <v>54</v>
      </c>
      <c r="C80" s="69">
        <v>47</v>
      </c>
      <c r="D80">
        <v>59</v>
      </c>
      <c r="E80" s="61">
        <f t="shared" si="18"/>
        <v>106</v>
      </c>
      <c r="F80" s="57">
        <f t="shared" si="19"/>
        <v>1.5537965406039285</v>
      </c>
      <c r="G80" s="51"/>
    </row>
    <row r="81" spans="1:7" x14ac:dyDescent="0.3">
      <c r="A81" s="59" t="s">
        <v>45</v>
      </c>
      <c r="B81" s="60"/>
      <c r="C81" s="61">
        <v>4411</v>
      </c>
      <c r="D81" s="61"/>
      <c r="E81" s="67">
        <f>SUM(E76:E80)</f>
        <v>6822</v>
      </c>
      <c r="F81" s="63">
        <f t="shared" si="19"/>
        <v>100</v>
      </c>
      <c r="G81" s="51"/>
    </row>
    <row r="82" spans="1:7" x14ac:dyDescent="0.3">
      <c r="A82" s="64" t="s">
        <v>66</v>
      </c>
      <c r="B82" s="64"/>
      <c r="C82" s="64"/>
      <c r="D82" s="64"/>
      <c r="E82" s="64"/>
      <c r="F82" s="64"/>
      <c r="G82" s="51"/>
    </row>
    <row r="83" spans="1:7" x14ac:dyDescent="0.3">
      <c r="A83" s="53" t="s">
        <v>48</v>
      </c>
      <c r="B83" s="54" t="s">
        <v>11</v>
      </c>
      <c r="C83" s="65">
        <v>3534</v>
      </c>
      <c r="D83">
        <v>1926</v>
      </c>
      <c r="E83" s="61">
        <f>C83+D83</f>
        <v>5460</v>
      </c>
      <c r="F83" s="57">
        <f>E83/6822*100</f>
        <v>80.035180299032533</v>
      </c>
      <c r="G83" s="51"/>
    </row>
    <row r="84" spans="1:7" x14ac:dyDescent="0.3">
      <c r="A84" s="53" t="s">
        <v>49</v>
      </c>
      <c r="B84" s="54" t="s">
        <v>50</v>
      </c>
      <c r="C84" s="65">
        <v>611</v>
      </c>
      <c r="D84">
        <v>371</v>
      </c>
      <c r="E84" s="61">
        <f t="shared" ref="E84:E87" si="20">C84+D84</f>
        <v>982</v>
      </c>
      <c r="F84" s="57">
        <f t="shared" ref="F84:F88" si="21">E84/6822*100</f>
        <v>14.394605687481675</v>
      </c>
      <c r="G84" s="51"/>
    </row>
    <row r="85" spans="1:7" x14ac:dyDescent="0.3">
      <c r="A85" s="53" t="s">
        <v>51</v>
      </c>
      <c r="B85" s="54" t="s">
        <v>13</v>
      </c>
      <c r="C85" s="65">
        <v>155</v>
      </c>
      <c r="D85">
        <v>42</v>
      </c>
      <c r="E85" s="61">
        <f t="shared" si="20"/>
        <v>197</v>
      </c>
      <c r="F85" s="57">
        <f t="shared" si="21"/>
        <v>2.8877162122544711</v>
      </c>
      <c r="G85" s="51"/>
    </row>
    <row r="86" spans="1:7" x14ac:dyDescent="0.3">
      <c r="A86" s="53" t="s">
        <v>52</v>
      </c>
      <c r="B86" s="54" t="s">
        <v>14</v>
      </c>
      <c r="C86" s="65">
        <v>63</v>
      </c>
      <c r="D86">
        <v>9</v>
      </c>
      <c r="E86" s="61">
        <f t="shared" si="20"/>
        <v>72</v>
      </c>
      <c r="F86" s="57">
        <f t="shared" si="21"/>
        <v>1.0554089709762533</v>
      </c>
      <c r="G86" s="51"/>
    </row>
    <row r="87" spans="1:7" ht="19.5" thickBot="1" x14ac:dyDescent="0.35">
      <c r="A87" s="53" t="s">
        <v>53</v>
      </c>
      <c r="B87" s="54" t="s">
        <v>54</v>
      </c>
      <c r="C87" s="66">
        <v>46</v>
      </c>
      <c r="D87">
        <v>65</v>
      </c>
      <c r="E87" s="61">
        <f t="shared" si="20"/>
        <v>111</v>
      </c>
      <c r="F87" s="57">
        <f t="shared" si="21"/>
        <v>1.6270888302550572</v>
      </c>
      <c r="G87" s="51"/>
    </row>
    <row r="88" spans="1:7" x14ac:dyDescent="0.3">
      <c r="A88" s="59" t="s">
        <v>45</v>
      </c>
      <c r="B88" s="60"/>
      <c r="C88" s="61">
        <v>4411</v>
      </c>
      <c r="D88" s="61"/>
      <c r="E88" s="67">
        <f>SUM(E83:E87)</f>
        <v>6822</v>
      </c>
      <c r="F88" s="63">
        <f t="shared" si="21"/>
        <v>100</v>
      </c>
      <c r="G88" s="51"/>
    </row>
    <row r="89" spans="1:7" x14ac:dyDescent="0.3">
      <c r="A89" s="64" t="s">
        <v>67</v>
      </c>
      <c r="B89" s="64"/>
      <c r="C89" s="64"/>
      <c r="D89" s="64"/>
      <c r="E89" s="64"/>
      <c r="F89" s="64"/>
      <c r="G89" s="51"/>
    </row>
    <row r="90" spans="1:7" x14ac:dyDescent="0.3">
      <c r="A90" s="53" t="s">
        <v>48</v>
      </c>
      <c r="B90" s="54" t="s">
        <v>11</v>
      </c>
      <c r="C90" s="68">
        <v>3557</v>
      </c>
      <c r="D90">
        <v>2041</v>
      </c>
      <c r="E90" s="61">
        <f>C90+D90</f>
        <v>5598</v>
      </c>
      <c r="F90" s="57">
        <f>E90/6822*100</f>
        <v>82.058047493403691</v>
      </c>
      <c r="G90" s="51"/>
    </row>
    <row r="91" spans="1:7" x14ac:dyDescent="0.3">
      <c r="A91" s="53" t="s">
        <v>49</v>
      </c>
      <c r="B91" s="54" t="s">
        <v>50</v>
      </c>
      <c r="C91" s="68">
        <v>587</v>
      </c>
      <c r="D91">
        <v>252</v>
      </c>
      <c r="E91" s="61">
        <f t="shared" ref="E91:E94" si="22">C91+D91</f>
        <v>839</v>
      </c>
      <c r="F91" s="57">
        <f t="shared" ref="F91:F95" si="23">E91/6822*100</f>
        <v>12.298446203459395</v>
      </c>
      <c r="G91" s="51"/>
    </row>
    <row r="92" spans="1:7" x14ac:dyDescent="0.3">
      <c r="A92" s="53" t="s">
        <v>51</v>
      </c>
      <c r="B92" s="54" t="s">
        <v>13</v>
      </c>
      <c r="C92" s="68">
        <v>171</v>
      </c>
      <c r="D92">
        <v>31</v>
      </c>
      <c r="E92" s="61">
        <f t="shared" si="22"/>
        <v>202</v>
      </c>
      <c r="F92" s="57">
        <f t="shared" si="23"/>
        <v>2.9610085019055994</v>
      </c>
      <c r="G92" s="51"/>
    </row>
    <row r="93" spans="1:7" x14ac:dyDescent="0.3">
      <c r="A93" s="53" t="s">
        <v>52</v>
      </c>
      <c r="B93" s="54" t="s">
        <v>14</v>
      </c>
      <c r="C93" s="68">
        <v>55</v>
      </c>
      <c r="D93">
        <v>4</v>
      </c>
      <c r="E93" s="61">
        <f t="shared" si="22"/>
        <v>59</v>
      </c>
      <c r="F93" s="57">
        <f t="shared" si="23"/>
        <v>0.86484901788331858</v>
      </c>
      <c r="G93" s="51"/>
    </row>
    <row r="94" spans="1:7" ht="19.5" thickBot="1" x14ac:dyDescent="0.35">
      <c r="A94" s="53" t="s">
        <v>53</v>
      </c>
      <c r="B94" s="54" t="s">
        <v>54</v>
      </c>
      <c r="C94" s="69">
        <v>39</v>
      </c>
      <c r="D94">
        <v>85</v>
      </c>
      <c r="E94" s="61">
        <f t="shared" si="22"/>
        <v>124</v>
      </c>
      <c r="F94" s="57">
        <f t="shared" si="23"/>
        <v>1.817648783347992</v>
      </c>
      <c r="G94" s="51"/>
    </row>
    <row r="95" spans="1:7" x14ac:dyDescent="0.3">
      <c r="A95" s="59" t="s">
        <v>45</v>
      </c>
      <c r="B95" s="60"/>
      <c r="C95" s="61">
        <v>4411</v>
      </c>
      <c r="D95" s="61"/>
      <c r="E95" s="67">
        <f>SUM(E90:E94)</f>
        <v>6822</v>
      </c>
      <c r="F95" s="63">
        <f t="shared" si="23"/>
        <v>100</v>
      </c>
      <c r="G95" s="51"/>
    </row>
    <row r="96" spans="1:7" x14ac:dyDescent="0.3">
      <c r="A96" s="64" t="s">
        <v>68</v>
      </c>
      <c r="B96" s="64"/>
      <c r="C96" s="64"/>
      <c r="D96" s="64"/>
      <c r="E96" s="64"/>
      <c r="F96" s="64"/>
      <c r="G96" s="51"/>
    </row>
    <row r="97" spans="1:7" x14ac:dyDescent="0.3">
      <c r="A97" s="53" t="s">
        <v>48</v>
      </c>
      <c r="B97" s="54" t="s">
        <v>11</v>
      </c>
      <c r="C97" s="65">
        <v>3507</v>
      </c>
      <c r="D97">
        <v>2003</v>
      </c>
      <c r="E97" s="61">
        <f>C97+D97</f>
        <v>5510</v>
      </c>
      <c r="F97" s="57">
        <f>E97/6822*100</f>
        <v>80.76810319554383</v>
      </c>
      <c r="G97" s="51"/>
    </row>
    <row r="98" spans="1:7" x14ac:dyDescent="0.3">
      <c r="A98" s="53" t="s">
        <v>49</v>
      </c>
      <c r="B98" s="54" t="s">
        <v>50</v>
      </c>
      <c r="C98" s="65">
        <v>588</v>
      </c>
      <c r="D98">
        <v>290</v>
      </c>
      <c r="E98" s="61">
        <f t="shared" ref="E98:E101" si="24">C98+D98</f>
        <v>878</v>
      </c>
      <c r="F98" s="57">
        <f t="shared" ref="F98:F102" si="25">E98/6822*100</f>
        <v>12.870126062738199</v>
      </c>
      <c r="G98" s="51"/>
    </row>
    <row r="99" spans="1:7" x14ac:dyDescent="0.3">
      <c r="A99" s="53" t="s">
        <v>51</v>
      </c>
      <c r="B99" s="54" t="s">
        <v>13</v>
      </c>
      <c r="C99" s="65">
        <v>205</v>
      </c>
      <c r="D99">
        <v>31</v>
      </c>
      <c r="E99" s="61">
        <f t="shared" si="24"/>
        <v>236</v>
      </c>
      <c r="F99" s="57">
        <f t="shared" si="25"/>
        <v>3.4593960715332743</v>
      </c>
      <c r="G99" s="51"/>
    </row>
    <row r="100" spans="1:7" x14ac:dyDescent="0.3">
      <c r="A100" s="53" t="s">
        <v>52</v>
      </c>
      <c r="B100" s="54" t="s">
        <v>14</v>
      </c>
      <c r="C100" s="65">
        <v>60</v>
      </c>
      <c r="D100">
        <v>5</v>
      </c>
      <c r="E100" s="61">
        <f t="shared" si="24"/>
        <v>65</v>
      </c>
      <c r="F100" s="57">
        <f t="shared" si="25"/>
        <v>0.95279976546467304</v>
      </c>
      <c r="G100" s="51"/>
    </row>
    <row r="101" spans="1:7" ht="19.5" thickBot="1" x14ac:dyDescent="0.35">
      <c r="A101" s="53" t="s">
        <v>53</v>
      </c>
      <c r="B101" s="54" t="s">
        <v>54</v>
      </c>
      <c r="C101" s="66">
        <v>49</v>
      </c>
      <c r="D101">
        <v>84</v>
      </c>
      <c r="E101" s="61">
        <f t="shared" si="24"/>
        <v>133</v>
      </c>
      <c r="F101" s="57">
        <f t="shared" si="25"/>
        <v>1.9495749047200233</v>
      </c>
      <c r="G101" s="51"/>
    </row>
    <row r="102" spans="1:7" x14ac:dyDescent="0.3">
      <c r="A102" s="59" t="s">
        <v>45</v>
      </c>
      <c r="B102" s="60"/>
      <c r="C102" s="61">
        <v>4411</v>
      </c>
      <c r="D102" s="61"/>
      <c r="E102" s="67">
        <f>SUM(E97:E101)</f>
        <v>6822</v>
      </c>
      <c r="F102" s="63">
        <f t="shared" si="25"/>
        <v>100</v>
      </c>
      <c r="G102" s="51"/>
    </row>
    <row r="103" spans="1:7" x14ac:dyDescent="0.3">
      <c r="A103" s="64" t="s">
        <v>69</v>
      </c>
      <c r="B103" s="64"/>
      <c r="C103" s="64"/>
      <c r="D103" s="64"/>
      <c r="E103" s="64"/>
      <c r="F103" s="64"/>
      <c r="G103" s="51"/>
    </row>
    <row r="104" spans="1:7" x14ac:dyDescent="0.3">
      <c r="A104" s="53" t="s">
        <v>48</v>
      </c>
      <c r="B104" s="54" t="s">
        <v>11</v>
      </c>
      <c r="C104" s="68">
        <v>3505</v>
      </c>
      <c r="D104">
        <v>2008</v>
      </c>
      <c r="E104" s="61">
        <f>C104+D104</f>
        <v>5513</v>
      </c>
      <c r="F104" s="57">
        <f>E104/6822*100</f>
        <v>80.812078569334517</v>
      </c>
      <c r="G104" s="51"/>
    </row>
    <row r="105" spans="1:7" x14ac:dyDescent="0.3">
      <c r="A105" s="53" t="s">
        <v>49</v>
      </c>
      <c r="B105" s="54" t="s">
        <v>50</v>
      </c>
      <c r="C105" s="68">
        <v>604</v>
      </c>
      <c r="D105">
        <v>291</v>
      </c>
      <c r="E105" s="61">
        <f t="shared" ref="E105:E108" si="26">C105+D105</f>
        <v>895</v>
      </c>
      <c r="F105" s="57">
        <f t="shared" ref="F105:F109" si="27">E105/6822*100</f>
        <v>13.119319847552038</v>
      </c>
      <c r="G105" s="51"/>
    </row>
    <row r="106" spans="1:7" x14ac:dyDescent="0.3">
      <c r="A106" s="53" t="s">
        <v>51</v>
      </c>
      <c r="B106" s="54" t="s">
        <v>13</v>
      </c>
      <c r="C106" s="68">
        <v>192</v>
      </c>
      <c r="D106">
        <v>28</v>
      </c>
      <c r="E106" s="61">
        <f t="shared" si="26"/>
        <v>220</v>
      </c>
      <c r="F106" s="57">
        <f t="shared" si="27"/>
        <v>3.2248607446496629</v>
      </c>
      <c r="G106" s="51"/>
    </row>
    <row r="107" spans="1:7" x14ac:dyDescent="0.3">
      <c r="A107" s="53" t="s">
        <v>52</v>
      </c>
      <c r="B107" s="54" t="s">
        <v>14</v>
      </c>
      <c r="C107" s="68">
        <v>57</v>
      </c>
      <c r="D107">
        <v>6</v>
      </c>
      <c r="E107" s="61">
        <f t="shared" si="26"/>
        <v>63</v>
      </c>
      <c r="F107" s="57">
        <f t="shared" si="27"/>
        <v>0.92348284960422167</v>
      </c>
      <c r="G107" s="51"/>
    </row>
    <row r="108" spans="1:7" ht="19.5" thickBot="1" x14ac:dyDescent="0.35">
      <c r="A108" s="53" t="s">
        <v>53</v>
      </c>
      <c r="B108" s="54" t="s">
        <v>54</v>
      </c>
      <c r="C108" s="69">
        <v>51</v>
      </c>
      <c r="D108">
        <v>80</v>
      </c>
      <c r="E108" s="61">
        <f t="shared" si="26"/>
        <v>131</v>
      </c>
      <c r="F108" s="57">
        <f t="shared" si="27"/>
        <v>1.9202579888595719</v>
      </c>
      <c r="G108" s="51"/>
    </row>
    <row r="109" spans="1:7" x14ac:dyDescent="0.3">
      <c r="A109" s="59" t="s">
        <v>45</v>
      </c>
      <c r="B109" s="60"/>
      <c r="C109" s="61">
        <v>4411</v>
      </c>
      <c r="D109" s="61"/>
      <c r="E109" s="67">
        <f>SUM(E104:E108)</f>
        <v>6822</v>
      </c>
      <c r="F109" s="63">
        <f t="shared" si="27"/>
        <v>100</v>
      </c>
      <c r="G109" s="51"/>
    </row>
    <row r="110" spans="1:7" x14ac:dyDescent="0.3">
      <c r="A110" s="64" t="s">
        <v>70</v>
      </c>
      <c r="B110" s="64"/>
      <c r="C110" s="64"/>
      <c r="D110" s="64"/>
      <c r="E110" s="64"/>
      <c r="F110" s="64"/>
      <c r="G110" s="51"/>
    </row>
    <row r="111" spans="1:7" x14ac:dyDescent="0.3">
      <c r="A111" s="53" t="s">
        <v>48</v>
      </c>
      <c r="B111" s="54" t="s">
        <v>11</v>
      </c>
      <c r="C111" s="65">
        <v>3495</v>
      </c>
      <c r="D111">
        <v>2005</v>
      </c>
      <c r="E111" s="61">
        <f>C111+D111</f>
        <v>5500</v>
      </c>
      <c r="F111" s="57">
        <f>E111/6822*100</f>
        <v>80.621518616241573</v>
      </c>
      <c r="G111" s="51"/>
    </row>
    <row r="112" spans="1:7" x14ac:dyDescent="0.3">
      <c r="A112" s="53" t="s">
        <v>49</v>
      </c>
      <c r="B112" s="54" t="s">
        <v>50</v>
      </c>
      <c r="C112" s="65">
        <v>603</v>
      </c>
      <c r="D112">
        <v>222</v>
      </c>
      <c r="E112" s="61">
        <f t="shared" ref="E112:E115" si="28">C112+D112</f>
        <v>825</v>
      </c>
      <c r="F112" s="57">
        <f t="shared" ref="F112:F116" si="29">E112/6822*100</f>
        <v>12.093227792436236</v>
      </c>
      <c r="G112" s="51"/>
    </row>
    <row r="113" spans="1:7" x14ac:dyDescent="0.3">
      <c r="A113" s="53" t="s">
        <v>51</v>
      </c>
      <c r="B113" s="54" t="s">
        <v>13</v>
      </c>
      <c r="C113" s="65">
        <v>166</v>
      </c>
      <c r="D113">
        <v>25</v>
      </c>
      <c r="E113" s="61">
        <f t="shared" si="28"/>
        <v>191</v>
      </c>
      <c r="F113" s="57">
        <f t="shared" si="29"/>
        <v>2.7997654646731167</v>
      </c>
      <c r="G113" s="51"/>
    </row>
    <row r="114" spans="1:7" x14ac:dyDescent="0.3">
      <c r="A114" s="53" t="s">
        <v>52</v>
      </c>
      <c r="B114" s="54" t="s">
        <v>14</v>
      </c>
      <c r="C114" s="65">
        <v>58</v>
      </c>
      <c r="D114">
        <v>7</v>
      </c>
      <c r="E114" s="61">
        <f t="shared" si="28"/>
        <v>65</v>
      </c>
      <c r="F114" s="57">
        <f t="shared" si="29"/>
        <v>0.95279976546467304</v>
      </c>
      <c r="G114" s="51"/>
    </row>
    <row r="115" spans="1:7" ht="19.5" thickBot="1" x14ac:dyDescent="0.35">
      <c r="A115" s="53" t="s">
        <v>53</v>
      </c>
      <c r="B115" s="54" t="s">
        <v>54</v>
      </c>
      <c r="C115" s="66">
        <v>87</v>
      </c>
      <c r="D115">
        <v>154</v>
      </c>
      <c r="E115" s="61">
        <f t="shared" si="28"/>
        <v>241</v>
      </c>
      <c r="F115" s="57">
        <f t="shared" si="29"/>
        <v>3.5326883611844035</v>
      </c>
      <c r="G115" s="51"/>
    </row>
    <row r="116" spans="1:7" x14ac:dyDescent="0.3">
      <c r="A116" s="59" t="s">
        <v>45</v>
      </c>
      <c r="B116" s="60"/>
      <c r="C116" s="61">
        <v>4411</v>
      </c>
      <c r="D116" s="61"/>
      <c r="E116" s="67">
        <f>SUM(E111:E115)</f>
        <v>6822</v>
      </c>
      <c r="F116" s="63">
        <f t="shared" si="29"/>
        <v>100</v>
      </c>
      <c r="G116" s="51"/>
    </row>
    <row r="117" spans="1:7" x14ac:dyDescent="0.3">
      <c r="A117" s="52" t="s">
        <v>71</v>
      </c>
      <c r="B117" s="52"/>
      <c r="C117" s="52"/>
      <c r="D117" s="52"/>
      <c r="E117" s="52"/>
      <c r="F117" s="52"/>
      <c r="G117" s="51"/>
    </row>
    <row r="118" spans="1:7" x14ac:dyDescent="0.3">
      <c r="A118" s="64" t="s">
        <v>72</v>
      </c>
      <c r="B118" s="64"/>
      <c r="C118" s="64"/>
      <c r="D118" s="64"/>
      <c r="E118" s="64"/>
      <c r="F118" s="64"/>
      <c r="G118" s="51"/>
    </row>
    <row r="119" spans="1:7" x14ac:dyDescent="0.3">
      <c r="A119" s="53" t="s">
        <v>48</v>
      </c>
      <c r="B119" s="54" t="s">
        <v>11</v>
      </c>
      <c r="C119" s="68">
        <v>3506</v>
      </c>
      <c r="D119">
        <v>1763</v>
      </c>
      <c r="E119" s="61">
        <f>C119+D119</f>
        <v>5269</v>
      </c>
      <c r="F119" s="57">
        <f>E119/6822*100</f>
        <v>77.235414834359432</v>
      </c>
      <c r="G119" s="51"/>
    </row>
    <row r="120" spans="1:7" x14ac:dyDescent="0.3">
      <c r="A120" s="53" t="s">
        <v>49</v>
      </c>
      <c r="B120" s="54" t="s">
        <v>50</v>
      </c>
      <c r="C120" s="68">
        <v>607</v>
      </c>
      <c r="D120">
        <v>256</v>
      </c>
      <c r="E120" s="61">
        <f t="shared" ref="E120:E123" si="30">C120+D120</f>
        <v>863</v>
      </c>
      <c r="F120" s="57">
        <f>E120/6822*100</f>
        <v>12.650249193784813</v>
      </c>
      <c r="G120" s="51"/>
    </row>
    <row r="121" spans="1:7" x14ac:dyDescent="0.3">
      <c r="A121" s="53" t="s">
        <v>51</v>
      </c>
      <c r="B121" s="54" t="s">
        <v>13</v>
      </c>
      <c r="C121" s="68">
        <v>151</v>
      </c>
      <c r="D121">
        <v>22</v>
      </c>
      <c r="E121" s="61">
        <f t="shared" si="30"/>
        <v>173</v>
      </c>
      <c r="F121" s="57">
        <f>E121/6822*100</f>
        <v>2.5359132219290528</v>
      </c>
      <c r="G121" s="51"/>
    </row>
    <row r="122" spans="1:7" x14ac:dyDescent="0.3">
      <c r="A122" s="53" t="s">
        <v>52</v>
      </c>
      <c r="B122" s="54" t="s">
        <v>14</v>
      </c>
      <c r="C122" s="68">
        <v>47</v>
      </c>
      <c r="D122">
        <v>5</v>
      </c>
      <c r="E122" s="61">
        <f t="shared" si="30"/>
        <v>52</v>
      </c>
      <c r="F122" s="57">
        <f t="shared" ref="F122:F124" si="31">E122/6822*100</f>
        <v>0.76223981237173855</v>
      </c>
      <c r="G122" s="51"/>
    </row>
    <row r="123" spans="1:7" ht="19.5" thickBot="1" x14ac:dyDescent="0.35">
      <c r="A123" s="53" t="s">
        <v>53</v>
      </c>
      <c r="B123" s="54" t="s">
        <v>54</v>
      </c>
      <c r="C123" s="69">
        <v>98</v>
      </c>
      <c r="D123">
        <v>367</v>
      </c>
      <c r="E123" s="61">
        <f t="shared" si="30"/>
        <v>465</v>
      </c>
      <c r="F123" s="57">
        <f t="shared" si="31"/>
        <v>6.8161829375549692</v>
      </c>
      <c r="G123" s="51"/>
    </row>
    <row r="124" spans="1:7" x14ac:dyDescent="0.3">
      <c r="A124" s="59" t="s">
        <v>45</v>
      </c>
      <c r="B124" s="60"/>
      <c r="C124" s="61">
        <v>4411</v>
      </c>
      <c r="D124" s="61"/>
      <c r="E124" s="67">
        <f>SUM(E119:E123)</f>
        <v>6822</v>
      </c>
      <c r="F124" s="63">
        <f t="shared" si="31"/>
        <v>100</v>
      </c>
      <c r="G124" s="51"/>
    </row>
    <row r="125" spans="1:7" x14ac:dyDescent="0.3">
      <c r="A125" s="64" t="s">
        <v>73</v>
      </c>
      <c r="B125" s="64"/>
      <c r="C125" s="64"/>
      <c r="D125" s="64"/>
      <c r="E125" s="64"/>
      <c r="F125" s="64"/>
      <c r="G125" s="51"/>
    </row>
    <row r="126" spans="1:7" x14ac:dyDescent="0.3">
      <c r="A126" s="53" t="s">
        <v>48</v>
      </c>
      <c r="B126" s="54" t="s">
        <v>11</v>
      </c>
      <c r="C126" s="65">
        <v>3454</v>
      </c>
      <c r="D126">
        <v>1729</v>
      </c>
      <c r="E126" s="61">
        <f>C126+D126</f>
        <v>5183</v>
      </c>
      <c r="F126" s="57">
        <f>E126/6822*100</f>
        <v>75.974787452360019</v>
      </c>
      <c r="G126" s="51"/>
    </row>
    <row r="127" spans="1:7" x14ac:dyDescent="0.3">
      <c r="A127" s="53" t="s">
        <v>49</v>
      </c>
      <c r="B127" s="54" t="s">
        <v>50</v>
      </c>
      <c r="C127" s="65">
        <v>583</v>
      </c>
      <c r="D127">
        <v>282</v>
      </c>
      <c r="E127" s="61">
        <f t="shared" ref="E127:E130" si="32">C127+D127</f>
        <v>865</v>
      </c>
      <c r="F127" s="57">
        <f t="shared" ref="F127:F131" si="33">E127/6822*100</f>
        <v>12.679566109645265</v>
      </c>
      <c r="G127" s="51"/>
    </row>
    <row r="128" spans="1:7" x14ac:dyDescent="0.3">
      <c r="A128" s="53" t="s">
        <v>51</v>
      </c>
      <c r="B128" s="54" t="s">
        <v>13</v>
      </c>
      <c r="C128" s="65">
        <v>190</v>
      </c>
      <c r="D128">
        <v>26</v>
      </c>
      <c r="E128" s="61">
        <f t="shared" si="32"/>
        <v>216</v>
      </c>
      <c r="F128" s="57">
        <f t="shared" si="33"/>
        <v>3.1662269129287601</v>
      </c>
      <c r="G128" s="51"/>
    </row>
    <row r="129" spans="1:7" x14ac:dyDescent="0.3">
      <c r="A129" s="53" t="s">
        <v>52</v>
      </c>
      <c r="B129" s="54" t="s">
        <v>14</v>
      </c>
      <c r="C129" s="65">
        <v>63</v>
      </c>
      <c r="D129">
        <v>9</v>
      </c>
      <c r="E129" s="61">
        <f t="shared" si="32"/>
        <v>72</v>
      </c>
      <c r="F129" s="57">
        <f t="shared" si="33"/>
        <v>1.0554089709762533</v>
      </c>
      <c r="G129" s="51"/>
    </row>
    <row r="130" spans="1:7" ht="19.5" thickBot="1" x14ac:dyDescent="0.35">
      <c r="A130" s="53" t="s">
        <v>53</v>
      </c>
      <c r="B130" s="54" t="s">
        <v>54</v>
      </c>
      <c r="C130" s="66">
        <v>119</v>
      </c>
      <c r="D130">
        <v>367</v>
      </c>
      <c r="E130" s="61">
        <f t="shared" si="32"/>
        <v>486</v>
      </c>
      <c r="F130" s="57">
        <f t="shared" si="33"/>
        <v>7.1240105540897103</v>
      </c>
      <c r="G130" s="51"/>
    </row>
    <row r="131" spans="1:7" x14ac:dyDescent="0.3">
      <c r="A131" s="59" t="s">
        <v>45</v>
      </c>
      <c r="B131" s="60"/>
      <c r="C131" s="61">
        <v>4411</v>
      </c>
      <c r="D131" s="61"/>
      <c r="E131" s="67">
        <f>SUM(E126:E130)</f>
        <v>6822</v>
      </c>
      <c r="F131" s="63">
        <f t="shared" si="33"/>
        <v>100</v>
      </c>
      <c r="G131" s="51"/>
    </row>
    <row r="132" spans="1:7" x14ac:dyDescent="0.3">
      <c r="A132" s="64" t="s">
        <v>74</v>
      </c>
      <c r="B132" s="64"/>
      <c r="C132" s="64"/>
      <c r="D132" s="64"/>
      <c r="E132" s="64"/>
      <c r="F132" s="64"/>
      <c r="G132" s="51"/>
    </row>
    <row r="133" spans="1:7" x14ac:dyDescent="0.3">
      <c r="A133" s="53" t="s">
        <v>48</v>
      </c>
      <c r="B133" s="54" t="s">
        <v>11</v>
      </c>
      <c r="C133" s="68">
        <v>3459</v>
      </c>
      <c r="D133">
        <v>1769</v>
      </c>
      <c r="E133" s="61">
        <f>C133+D133</f>
        <v>5228</v>
      </c>
      <c r="F133" s="57">
        <f>E133/6822*100</f>
        <v>76.634418059220167</v>
      </c>
      <c r="G133" s="51"/>
    </row>
    <row r="134" spans="1:7" x14ac:dyDescent="0.3">
      <c r="A134" s="53" t="s">
        <v>49</v>
      </c>
      <c r="B134" s="54" t="s">
        <v>50</v>
      </c>
      <c r="C134" s="68">
        <v>591</v>
      </c>
      <c r="D134">
        <v>275</v>
      </c>
      <c r="E134" s="61">
        <f t="shared" ref="E134:E137" si="34">C134+D134</f>
        <v>866</v>
      </c>
      <c r="F134" s="57">
        <f t="shared" ref="F134:F138" si="35">E134/6822*100</f>
        <v>12.694224567575491</v>
      </c>
      <c r="G134" s="51"/>
    </row>
    <row r="135" spans="1:7" x14ac:dyDescent="0.3">
      <c r="A135" s="53" t="s">
        <v>51</v>
      </c>
      <c r="B135" s="54" t="s">
        <v>13</v>
      </c>
      <c r="C135" s="68">
        <v>195</v>
      </c>
      <c r="D135">
        <v>37</v>
      </c>
      <c r="E135" s="61">
        <f t="shared" si="34"/>
        <v>232</v>
      </c>
      <c r="F135" s="57">
        <f t="shared" si="35"/>
        <v>3.4007622398123716</v>
      </c>
      <c r="G135" s="51"/>
    </row>
    <row r="136" spans="1:7" x14ac:dyDescent="0.3">
      <c r="A136" s="53" t="s">
        <v>52</v>
      </c>
      <c r="B136" s="54" t="s">
        <v>14</v>
      </c>
      <c r="C136" s="68">
        <v>69</v>
      </c>
      <c r="D136">
        <v>7</v>
      </c>
      <c r="E136" s="61">
        <f t="shared" si="34"/>
        <v>76</v>
      </c>
      <c r="F136" s="57">
        <f t="shared" si="35"/>
        <v>1.1140428026971563</v>
      </c>
      <c r="G136" s="51"/>
    </row>
    <row r="137" spans="1:7" ht="19.5" thickBot="1" x14ac:dyDescent="0.35">
      <c r="A137" s="53" t="s">
        <v>53</v>
      </c>
      <c r="B137" s="54" t="s">
        <v>54</v>
      </c>
      <c r="C137" s="69">
        <v>95</v>
      </c>
      <c r="D137">
        <v>325</v>
      </c>
      <c r="E137" s="61">
        <f t="shared" si="34"/>
        <v>420</v>
      </c>
      <c r="F137" s="57">
        <f t="shared" si="35"/>
        <v>6.1565523306948107</v>
      </c>
      <c r="G137" s="51"/>
    </row>
    <row r="138" spans="1:7" x14ac:dyDescent="0.3">
      <c r="A138" s="59" t="s">
        <v>45</v>
      </c>
      <c r="B138" s="60"/>
      <c r="C138" s="61">
        <v>4411</v>
      </c>
      <c r="D138" s="61"/>
      <c r="E138" s="67">
        <f>SUM(E133:E137)</f>
        <v>6822</v>
      </c>
      <c r="F138" s="63">
        <f t="shared" si="35"/>
        <v>100</v>
      </c>
      <c r="G138" s="51"/>
    </row>
    <row r="139" spans="1:7" x14ac:dyDescent="0.3">
      <c r="A139" s="64" t="s">
        <v>75</v>
      </c>
      <c r="B139" s="64"/>
      <c r="C139" s="64"/>
      <c r="D139" s="64"/>
      <c r="E139" s="64"/>
      <c r="F139" s="64"/>
      <c r="G139" s="51"/>
    </row>
    <row r="140" spans="1:7" x14ac:dyDescent="0.3">
      <c r="A140" s="53" t="s">
        <v>48</v>
      </c>
      <c r="B140" s="54" t="s">
        <v>11</v>
      </c>
      <c r="C140" s="68">
        <v>3455</v>
      </c>
      <c r="D140">
        <v>1765</v>
      </c>
      <c r="E140" s="61">
        <f>C140+D140</f>
        <v>5220</v>
      </c>
      <c r="F140" s="57">
        <f>E140/6822*100</f>
        <v>76.517150395778373</v>
      </c>
      <c r="G140" s="51"/>
    </row>
    <row r="141" spans="1:7" x14ac:dyDescent="0.3">
      <c r="A141" s="53" t="s">
        <v>49</v>
      </c>
      <c r="B141" s="54" t="s">
        <v>50</v>
      </c>
      <c r="C141" s="68">
        <v>588</v>
      </c>
      <c r="D141">
        <v>240</v>
      </c>
      <c r="E141" s="61">
        <f t="shared" ref="E141:E144" si="36">C141+D141</f>
        <v>828</v>
      </c>
      <c r="F141" s="57">
        <f t="shared" ref="F141:F145" si="37">E141/6822*100</f>
        <v>12.137203166226913</v>
      </c>
      <c r="G141" s="51"/>
    </row>
    <row r="142" spans="1:7" x14ac:dyDescent="0.3">
      <c r="A142" s="53" t="s">
        <v>51</v>
      </c>
      <c r="B142" s="54" t="s">
        <v>13</v>
      </c>
      <c r="C142" s="68">
        <v>184</v>
      </c>
      <c r="D142">
        <v>25</v>
      </c>
      <c r="E142" s="61">
        <f t="shared" si="36"/>
        <v>209</v>
      </c>
      <c r="F142" s="57">
        <f t="shared" si="37"/>
        <v>3.0636177074171798</v>
      </c>
      <c r="G142" s="51"/>
    </row>
    <row r="143" spans="1:7" x14ac:dyDescent="0.3">
      <c r="A143" s="53" t="s">
        <v>52</v>
      </c>
      <c r="B143" s="54" t="s">
        <v>14</v>
      </c>
      <c r="C143" s="68">
        <v>58</v>
      </c>
      <c r="D143">
        <v>4</v>
      </c>
      <c r="E143" s="61">
        <f t="shared" si="36"/>
        <v>62</v>
      </c>
      <c r="F143" s="57">
        <f t="shared" si="37"/>
        <v>0.90882439167399598</v>
      </c>
      <c r="G143" s="51"/>
    </row>
    <row r="144" spans="1:7" ht="19.5" thickBot="1" x14ac:dyDescent="0.35">
      <c r="A144" s="53" t="s">
        <v>53</v>
      </c>
      <c r="B144" s="54" t="s">
        <v>54</v>
      </c>
      <c r="C144" s="69">
        <v>124</v>
      </c>
      <c r="D144">
        <v>379</v>
      </c>
      <c r="E144" s="61">
        <f t="shared" si="36"/>
        <v>503</v>
      </c>
      <c r="F144" s="57">
        <f t="shared" si="37"/>
        <v>7.3732043389035464</v>
      </c>
      <c r="G144" s="51"/>
    </row>
    <row r="145" spans="1:7" x14ac:dyDescent="0.3">
      <c r="A145" s="59" t="s">
        <v>45</v>
      </c>
      <c r="B145" s="60"/>
      <c r="C145" s="61">
        <v>4411</v>
      </c>
      <c r="D145" s="61"/>
      <c r="E145" s="67">
        <f>SUM(E140:E144)</f>
        <v>6822</v>
      </c>
      <c r="F145" s="63">
        <f t="shared" si="37"/>
        <v>100</v>
      </c>
      <c r="G145" s="51"/>
    </row>
    <row r="146" spans="1:7" x14ac:dyDescent="0.3">
      <c r="A146" s="64" t="s">
        <v>76</v>
      </c>
      <c r="B146" s="64"/>
      <c r="C146" s="64"/>
      <c r="D146" s="64"/>
      <c r="E146" s="64"/>
      <c r="F146" s="64"/>
      <c r="G146" s="51"/>
    </row>
    <row r="147" spans="1:7" x14ac:dyDescent="0.3">
      <c r="A147" s="53" t="s">
        <v>48</v>
      </c>
      <c r="B147" s="54" t="s">
        <v>11</v>
      </c>
      <c r="C147" s="73">
        <v>3450</v>
      </c>
      <c r="D147">
        <v>1799</v>
      </c>
      <c r="E147" s="56">
        <f>C147+D147</f>
        <v>5249</v>
      </c>
      <c r="F147" s="57">
        <f>E147/6822*100</f>
        <v>76.942245675754904</v>
      </c>
      <c r="G147" s="51"/>
    </row>
    <row r="148" spans="1:7" x14ac:dyDescent="0.3">
      <c r="A148" s="53" t="s">
        <v>49</v>
      </c>
      <c r="B148" s="54" t="s">
        <v>50</v>
      </c>
      <c r="C148" s="73">
        <v>583</v>
      </c>
      <c r="D148">
        <v>209</v>
      </c>
      <c r="E148" s="56">
        <f t="shared" ref="E148:E151" si="38">C148+D148</f>
        <v>792</v>
      </c>
      <c r="F148" s="57">
        <f t="shared" ref="F148:F152" si="39">E148/6822*100</f>
        <v>11.609498680738787</v>
      </c>
      <c r="G148" s="51"/>
    </row>
    <row r="149" spans="1:7" x14ac:dyDescent="0.3">
      <c r="A149" s="53" t="s">
        <v>51</v>
      </c>
      <c r="B149" s="54" t="s">
        <v>13</v>
      </c>
      <c r="C149" s="73">
        <v>191</v>
      </c>
      <c r="D149">
        <v>21</v>
      </c>
      <c r="E149" s="56">
        <f t="shared" si="38"/>
        <v>212</v>
      </c>
      <c r="F149" s="57">
        <f t="shared" si="39"/>
        <v>3.1075930812078569</v>
      </c>
      <c r="G149" s="51"/>
    </row>
    <row r="150" spans="1:7" x14ac:dyDescent="0.3">
      <c r="A150" s="53" t="s">
        <v>52</v>
      </c>
      <c r="B150" s="54" t="s">
        <v>14</v>
      </c>
      <c r="C150" s="73">
        <v>57</v>
      </c>
      <c r="D150">
        <v>3</v>
      </c>
      <c r="E150" s="56">
        <f t="shared" si="38"/>
        <v>60</v>
      </c>
      <c r="F150" s="57">
        <f t="shared" si="39"/>
        <v>0.87950747581354449</v>
      </c>
      <c r="G150" s="51"/>
    </row>
    <row r="151" spans="1:7" ht="19.5" thickBot="1" x14ac:dyDescent="0.35">
      <c r="A151" s="53" t="s">
        <v>53</v>
      </c>
      <c r="B151" s="54" t="s">
        <v>54</v>
      </c>
      <c r="C151" s="74">
        <v>128</v>
      </c>
      <c r="D151">
        <v>381</v>
      </c>
      <c r="E151" s="56">
        <f t="shared" si="38"/>
        <v>509</v>
      </c>
      <c r="F151" s="57">
        <f t="shared" si="39"/>
        <v>7.4611550864849026</v>
      </c>
      <c r="G151" s="51"/>
    </row>
    <row r="152" spans="1:7" x14ac:dyDescent="0.3">
      <c r="A152" s="59" t="s">
        <v>45</v>
      </c>
      <c r="B152" s="60"/>
      <c r="C152" s="56">
        <f>SUM(C147:C151)</f>
        <v>4409</v>
      </c>
      <c r="D152" s="61"/>
      <c r="E152" s="62">
        <f>SUM(E147:E151)</f>
        <v>6822</v>
      </c>
      <c r="F152" s="63">
        <f t="shared" si="39"/>
        <v>100</v>
      </c>
      <c r="G152" s="51"/>
    </row>
    <row r="153" spans="1:7" x14ac:dyDescent="0.3">
      <c r="A153" s="64" t="s">
        <v>77</v>
      </c>
      <c r="B153" s="64"/>
      <c r="C153" s="64"/>
      <c r="D153" s="64"/>
      <c r="E153" s="64"/>
      <c r="F153" s="64"/>
      <c r="G153" s="51"/>
    </row>
    <row r="154" spans="1:7" x14ac:dyDescent="0.3">
      <c r="A154" s="53" t="s">
        <v>48</v>
      </c>
      <c r="B154" s="54" t="s">
        <v>11</v>
      </c>
      <c r="C154" s="68">
        <v>3446</v>
      </c>
      <c r="D154">
        <v>1811</v>
      </c>
      <c r="E154" s="61">
        <f>C154+D154</f>
        <v>5257</v>
      </c>
      <c r="F154" s="57">
        <f>E154/6822*100</f>
        <v>77.059513339196712</v>
      </c>
      <c r="G154" s="51"/>
    </row>
    <row r="155" spans="1:7" x14ac:dyDescent="0.3">
      <c r="A155" s="53" t="s">
        <v>49</v>
      </c>
      <c r="B155" s="54" t="s">
        <v>50</v>
      </c>
      <c r="C155" s="68">
        <v>583</v>
      </c>
      <c r="D155">
        <v>204</v>
      </c>
      <c r="E155" s="61">
        <f t="shared" ref="E155:E158" si="40">C155+D155</f>
        <v>787</v>
      </c>
      <c r="F155" s="57">
        <f t="shared" ref="F155:F158" si="41">E155/6822*100</f>
        <v>11.536206391087656</v>
      </c>
      <c r="G155" s="51"/>
    </row>
    <row r="156" spans="1:7" x14ac:dyDescent="0.3">
      <c r="A156" s="53" t="s">
        <v>51</v>
      </c>
      <c r="B156" s="54" t="s">
        <v>13</v>
      </c>
      <c r="C156" s="68">
        <v>197</v>
      </c>
      <c r="D156">
        <v>25</v>
      </c>
      <c r="E156" s="61">
        <f t="shared" si="40"/>
        <v>222</v>
      </c>
      <c r="F156" s="57">
        <f t="shared" si="41"/>
        <v>3.2541776605101145</v>
      </c>
      <c r="G156" s="51"/>
    </row>
    <row r="157" spans="1:7" x14ac:dyDescent="0.3">
      <c r="A157" s="53" t="s">
        <v>52</v>
      </c>
      <c r="B157" s="54" t="s">
        <v>14</v>
      </c>
      <c r="C157" s="68">
        <v>59</v>
      </c>
      <c r="D157">
        <v>3</v>
      </c>
      <c r="E157" s="61">
        <f t="shared" si="40"/>
        <v>62</v>
      </c>
      <c r="F157" s="57">
        <f t="shared" si="41"/>
        <v>0.90882439167399598</v>
      </c>
      <c r="G157" s="51"/>
    </row>
    <row r="158" spans="1:7" ht="19.5" thickBot="1" x14ac:dyDescent="0.35">
      <c r="A158" s="53" t="s">
        <v>53</v>
      </c>
      <c r="B158" s="54" t="s">
        <v>54</v>
      </c>
      <c r="C158" s="69">
        <v>124</v>
      </c>
      <c r="D158">
        <v>370</v>
      </c>
      <c r="E158" s="61">
        <f t="shared" si="40"/>
        <v>494</v>
      </c>
      <c r="F158" s="57">
        <f t="shared" si="41"/>
        <v>7.2412782175315158</v>
      </c>
      <c r="G158" s="51"/>
    </row>
    <row r="159" spans="1:7" x14ac:dyDescent="0.3">
      <c r="A159" s="59" t="s">
        <v>45</v>
      </c>
      <c r="B159" s="60"/>
      <c r="C159" s="61">
        <v>4411</v>
      </c>
      <c r="D159" s="61"/>
      <c r="E159" s="67">
        <f>SUM(E154:E158)</f>
        <v>6822</v>
      </c>
      <c r="F159" s="63">
        <v>100</v>
      </c>
      <c r="G159" s="51"/>
    </row>
    <row r="160" spans="1:7" x14ac:dyDescent="0.3">
      <c r="A160" s="64" t="s">
        <v>78</v>
      </c>
      <c r="B160" s="64"/>
      <c r="C160" s="64"/>
      <c r="D160" s="64"/>
      <c r="E160" s="64"/>
      <c r="F160" s="64"/>
      <c r="G160" s="51"/>
    </row>
    <row r="161" spans="1:7" x14ac:dyDescent="0.3">
      <c r="A161" s="53" t="s">
        <v>48</v>
      </c>
      <c r="B161" s="54" t="s">
        <v>11</v>
      </c>
      <c r="C161" s="68">
        <v>3514</v>
      </c>
      <c r="D161">
        <v>1775</v>
      </c>
      <c r="E161" s="61">
        <f>C161+D161</f>
        <v>5289</v>
      </c>
      <c r="F161" s="57">
        <f>E161/6822*100</f>
        <v>77.528583992963945</v>
      </c>
      <c r="G161" s="51"/>
    </row>
    <row r="162" spans="1:7" x14ac:dyDescent="0.3">
      <c r="A162" s="53" t="s">
        <v>49</v>
      </c>
      <c r="B162" s="54" t="s">
        <v>50</v>
      </c>
      <c r="C162" s="68">
        <v>612</v>
      </c>
      <c r="D162">
        <v>224</v>
      </c>
      <c r="E162" s="61">
        <f t="shared" ref="E162:E165" si="42">C162+D162</f>
        <v>836</v>
      </c>
      <c r="F162" s="57">
        <f t="shared" ref="F162:F166" si="43">E162/6822*100</f>
        <v>12.254470829668719</v>
      </c>
      <c r="G162" s="51"/>
    </row>
    <row r="163" spans="1:7" x14ac:dyDescent="0.3">
      <c r="A163" s="53" t="s">
        <v>51</v>
      </c>
      <c r="B163" s="54" t="s">
        <v>13</v>
      </c>
      <c r="C163" s="68">
        <v>181</v>
      </c>
      <c r="D163">
        <v>18</v>
      </c>
      <c r="E163" s="61">
        <f t="shared" si="42"/>
        <v>199</v>
      </c>
      <c r="F163" s="57">
        <f t="shared" si="43"/>
        <v>2.9170331281149222</v>
      </c>
      <c r="G163" s="51"/>
    </row>
    <row r="164" spans="1:7" x14ac:dyDescent="0.3">
      <c r="A164" s="53" t="s">
        <v>52</v>
      </c>
      <c r="B164" s="54" t="s">
        <v>14</v>
      </c>
      <c r="C164" s="68">
        <v>66</v>
      </c>
      <c r="D164">
        <v>6</v>
      </c>
      <c r="E164" s="61">
        <f t="shared" si="42"/>
        <v>72</v>
      </c>
      <c r="F164" s="57">
        <f t="shared" si="43"/>
        <v>1.0554089709762533</v>
      </c>
      <c r="G164" s="51"/>
    </row>
    <row r="165" spans="1:7" ht="19.5" thickBot="1" x14ac:dyDescent="0.35">
      <c r="A165" s="53" t="s">
        <v>53</v>
      </c>
      <c r="B165" s="54" t="s">
        <v>54</v>
      </c>
      <c r="C165" s="69">
        <v>36</v>
      </c>
      <c r="D165">
        <v>390</v>
      </c>
      <c r="E165" s="61">
        <f t="shared" si="42"/>
        <v>426</v>
      </c>
      <c r="F165" s="57">
        <f t="shared" si="43"/>
        <v>6.244503078276165</v>
      </c>
      <c r="G165" s="51"/>
    </row>
    <row r="166" spans="1:7" x14ac:dyDescent="0.3">
      <c r="A166" s="59" t="s">
        <v>45</v>
      </c>
      <c r="B166" s="60"/>
      <c r="C166" s="61">
        <v>4411</v>
      </c>
      <c r="D166" s="61"/>
      <c r="E166" s="67">
        <f>SUM(E161:E165)</f>
        <v>6822</v>
      </c>
      <c r="F166" s="63">
        <f t="shared" si="43"/>
        <v>100</v>
      </c>
      <c r="G166" s="51"/>
    </row>
    <row r="167" spans="1:7" x14ac:dyDescent="0.3">
      <c r="A167" s="75" t="s">
        <v>79</v>
      </c>
      <c r="B167" s="76"/>
      <c r="C167" s="76"/>
      <c r="D167" s="76"/>
      <c r="E167" s="76"/>
      <c r="F167" s="77"/>
      <c r="G167" s="51"/>
    </row>
    <row r="168" spans="1:7" x14ac:dyDescent="0.3">
      <c r="A168" s="64" t="s">
        <v>80</v>
      </c>
      <c r="B168" s="64"/>
      <c r="C168" s="64"/>
      <c r="D168" s="64"/>
      <c r="E168" s="64"/>
      <c r="F168" s="64"/>
      <c r="G168" s="51"/>
    </row>
    <row r="169" spans="1:7" x14ac:dyDescent="0.3">
      <c r="A169" s="53" t="s">
        <v>48</v>
      </c>
      <c r="B169" s="54" t="s">
        <v>11</v>
      </c>
      <c r="C169" s="68">
        <v>3547</v>
      </c>
      <c r="D169">
        <v>2065</v>
      </c>
      <c r="E169" s="61">
        <f>C169+D169</f>
        <v>5612</v>
      </c>
      <c r="F169" s="57">
        <f>E169/6822*100</f>
        <v>82.263265904426845</v>
      </c>
      <c r="G169" s="51"/>
    </row>
    <row r="170" spans="1:7" x14ac:dyDescent="0.3">
      <c r="A170" s="53" t="s">
        <v>49</v>
      </c>
      <c r="B170" s="54" t="s">
        <v>50</v>
      </c>
      <c r="C170" s="68">
        <v>592</v>
      </c>
      <c r="D170">
        <v>294</v>
      </c>
      <c r="E170" s="61">
        <f t="shared" ref="E170:E173" si="44">C170+D170</f>
        <v>886</v>
      </c>
      <c r="F170" s="57">
        <f t="shared" ref="F170:F174" si="45">E170/6822*100</f>
        <v>12.987393726180004</v>
      </c>
      <c r="G170" s="51"/>
    </row>
    <row r="171" spans="1:7" x14ac:dyDescent="0.3">
      <c r="A171" s="53" t="s">
        <v>51</v>
      </c>
      <c r="B171" s="54" t="s">
        <v>13</v>
      </c>
      <c r="C171" s="68">
        <v>165</v>
      </c>
      <c r="D171">
        <v>36</v>
      </c>
      <c r="E171" s="61">
        <f t="shared" si="44"/>
        <v>201</v>
      </c>
      <c r="F171" s="57">
        <f t="shared" si="45"/>
        <v>2.9463500439753738</v>
      </c>
      <c r="G171" s="51"/>
    </row>
    <row r="172" spans="1:7" x14ac:dyDescent="0.3">
      <c r="A172" s="53" t="s">
        <v>52</v>
      </c>
      <c r="B172" s="54" t="s">
        <v>14</v>
      </c>
      <c r="C172" s="68">
        <v>59</v>
      </c>
      <c r="D172">
        <v>8</v>
      </c>
      <c r="E172" s="61">
        <f t="shared" si="44"/>
        <v>67</v>
      </c>
      <c r="F172" s="57">
        <f t="shared" si="45"/>
        <v>0.98211668132512464</v>
      </c>
      <c r="G172" s="51"/>
    </row>
    <row r="173" spans="1:7" ht="19.5" thickBot="1" x14ac:dyDescent="0.35">
      <c r="A173" s="53" t="s">
        <v>53</v>
      </c>
      <c r="B173" s="54" t="s">
        <v>54</v>
      </c>
      <c r="C173" s="69">
        <v>46</v>
      </c>
      <c r="D173">
        <v>10</v>
      </c>
      <c r="E173" s="61">
        <f t="shared" si="44"/>
        <v>56</v>
      </c>
      <c r="F173" s="57">
        <f t="shared" si="45"/>
        <v>0.82087364409264141</v>
      </c>
      <c r="G173" s="51"/>
    </row>
    <row r="174" spans="1:7" x14ac:dyDescent="0.3">
      <c r="A174" s="59" t="s">
        <v>45</v>
      </c>
      <c r="B174" s="60"/>
      <c r="C174" s="61">
        <v>4411</v>
      </c>
      <c r="D174" s="61"/>
      <c r="E174" s="67">
        <f>SUM(E169:E173)</f>
        <v>6822</v>
      </c>
      <c r="F174" s="63">
        <f t="shared" si="45"/>
        <v>100</v>
      </c>
      <c r="G174" s="51"/>
    </row>
    <row r="175" spans="1:7" x14ac:dyDescent="0.3">
      <c r="A175" s="64" t="s">
        <v>81</v>
      </c>
      <c r="B175" s="64"/>
      <c r="C175" s="64"/>
      <c r="D175" s="64"/>
      <c r="E175" s="64"/>
      <c r="F175" s="64"/>
      <c r="G175" s="51"/>
    </row>
    <row r="176" spans="1:7" x14ac:dyDescent="0.3">
      <c r="A176" s="53" t="s">
        <v>48</v>
      </c>
      <c r="B176" s="54" t="s">
        <v>11</v>
      </c>
      <c r="C176" s="65">
        <v>3508</v>
      </c>
      <c r="D176">
        <v>2100</v>
      </c>
      <c r="E176" s="61">
        <f>C176+D176</f>
        <v>5608</v>
      </c>
      <c r="F176" s="57">
        <f>E176/6822*100</f>
        <v>82.204632072705948</v>
      </c>
      <c r="G176" s="51"/>
    </row>
    <row r="177" spans="1:7" x14ac:dyDescent="0.3">
      <c r="A177" s="53" t="s">
        <v>49</v>
      </c>
      <c r="B177" s="54" t="s">
        <v>50</v>
      </c>
      <c r="C177" s="65">
        <v>592</v>
      </c>
      <c r="D177">
        <v>271</v>
      </c>
      <c r="E177" s="61">
        <f t="shared" ref="E177:E180" si="46">C177+D177</f>
        <v>863</v>
      </c>
      <c r="F177" s="57">
        <f t="shared" ref="F177:F182" si="47">E177/6822*100</f>
        <v>12.650249193784813</v>
      </c>
      <c r="G177" s="51"/>
    </row>
    <row r="178" spans="1:7" x14ac:dyDescent="0.3">
      <c r="A178" s="53" t="s">
        <v>51</v>
      </c>
      <c r="B178" s="54" t="s">
        <v>13</v>
      </c>
      <c r="C178" s="65">
        <v>196</v>
      </c>
      <c r="D178">
        <v>34</v>
      </c>
      <c r="E178" s="61">
        <f t="shared" si="46"/>
        <v>230</v>
      </c>
      <c r="F178" s="57">
        <f t="shared" si="47"/>
        <v>3.37144532395192</v>
      </c>
      <c r="G178" s="51"/>
    </row>
    <row r="179" spans="1:7" x14ac:dyDescent="0.3">
      <c r="A179" s="53" t="s">
        <v>52</v>
      </c>
      <c r="B179" s="54" t="s">
        <v>14</v>
      </c>
      <c r="C179" s="65">
        <v>65</v>
      </c>
      <c r="D179">
        <v>6</v>
      </c>
      <c r="E179" s="61">
        <f t="shared" si="46"/>
        <v>71</v>
      </c>
      <c r="F179" s="57">
        <f t="shared" si="47"/>
        <v>1.0407505130460275</v>
      </c>
      <c r="G179" s="51"/>
    </row>
    <row r="180" spans="1:7" ht="19.5" thickBot="1" x14ac:dyDescent="0.35">
      <c r="A180" s="53" t="s">
        <v>53</v>
      </c>
      <c r="B180" s="54" t="s">
        <v>54</v>
      </c>
      <c r="C180" s="66">
        <v>48</v>
      </c>
      <c r="D180">
        <v>2</v>
      </c>
      <c r="E180" s="61">
        <f t="shared" si="46"/>
        <v>50</v>
      </c>
      <c r="F180" s="57">
        <f t="shared" si="47"/>
        <v>0.73292289651128695</v>
      </c>
      <c r="G180" s="51"/>
    </row>
    <row r="181" spans="1:7" x14ac:dyDescent="0.3">
      <c r="A181" s="70"/>
      <c r="B181" s="71"/>
      <c r="C181" s="65"/>
      <c r="E181" s="61"/>
      <c r="F181" s="57"/>
      <c r="G181" s="51"/>
    </row>
    <row r="182" spans="1:7" x14ac:dyDescent="0.3">
      <c r="A182" s="59" t="s">
        <v>45</v>
      </c>
      <c r="B182" s="60"/>
      <c r="C182" s="61">
        <v>4411</v>
      </c>
      <c r="D182" s="61"/>
      <c r="E182" s="67">
        <f>SUM(E176:E180)</f>
        <v>6822</v>
      </c>
      <c r="F182" s="63">
        <f t="shared" si="47"/>
        <v>100</v>
      </c>
      <c r="G182" s="51"/>
    </row>
    <row r="183" spans="1:7" x14ac:dyDescent="0.3">
      <c r="A183" s="64" t="s">
        <v>82</v>
      </c>
      <c r="B183" s="64"/>
      <c r="C183" s="64"/>
      <c r="D183" s="64"/>
      <c r="E183" s="64"/>
      <c r="F183" s="64"/>
      <c r="G183" s="51"/>
    </row>
    <row r="184" spans="1:7" x14ac:dyDescent="0.3">
      <c r="A184" s="53" t="s">
        <v>48</v>
      </c>
      <c r="B184" s="54" t="s">
        <v>11</v>
      </c>
      <c r="C184" s="68">
        <v>3532</v>
      </c>
      <c r="D184">
        <v>1972</v>
      </c>
      <c r="E184" s="61">
        <f>C184+D184</f>
        <v>5504</v>
      </c>
      <c r="F184" s="57">
        <f>E184/6822*100</f>
        <v>80.68015244796247</v>
      </c>
      <c r="G184" s="51"/>
    </row>
    <row r="185" spans="1:7" x14ac:dyDescent="0.3">
      <c r="A185" s="53" t="s">
        <v>49</v>
      </c>
      <c r="B185" s="54" t="s">
        <v>50</v>
      </c>
      <c r="C185" s="68">
        <v>593</v>
      </c>
      <c r="D185">
        <v>359</v>
      </c>
      <c r="E185" s="61">
        <f t="shared" ref="E185:E188" si="48">C185+D185</f>
        <v>952</v>
      </c>
      <c r="F185" s="57">
        <f t="shared" ref="F185:F188" si="49">E185/6822*100</f>
        <v>13.954851949574904</v>
      </c>
      <c r="G185" s="51"/>
    </row>
    <row r="186" spans="1:7" x14ac:dyDescent="0.3">
      <c r="A186" s="53" t="s">
        <v>51</v>
      </c>
      <c r="B186" s="54" t="s">
        <v>13</v>
      </c>
      <c r="C186" s="68">
        <v>186</v>
      </c>
      <c r="D186">
        <v>65</v>
      </c>
      <c r="E186" s="61">
        <f t="shared" si="48"/>
        <v>251</v>
      </c>
      <c r="F186" s="57">
        <f t="shared" si="49"/>
        <v>3.6792729404866611</v>
      </c>
      <c r="G186" s="51"/>
    </row>
    <row r="187" spans="1:7" x14ac:dyDescent="0.3">
      <c r="A187" s="53" t="s">
        <v>52</v>
      </c>
      <c r="B187" s="54" t="s">
        <v>14</v>
      </c>
      <c r="C187" s="68">
        <v>59</v>
      </c>
      <c r="D187">
        <v>14</v>
      </c>
      <c r="E187" s="61">
        <f t="shared" si="48"/>
        <v>73</v>
      </c>
      <c r="F187" s="57">
        <f t="shared" si="49"/>
        <v>1.0700674289064789</v>
      </c>
      <c r="G187" s="51"/>
    </row>
    <row r="188" spans="1:7" ht="19.5" thickBot="1" x14ac:dyDescent="0.35">
      <c r="A188" s="53" t="s">
        <v>53</v>
      </c>
      <c r="B188" s="54" t="s">
        <v>54</v>
      </c>
      <c r="C188" s="69">
        <v>39</v>
      </c>
      <c r="D188">
        <v>3</v>
      </c>
      <c r="E188" s="61">
        <f t="shared" si="48"/>
        <v>42</v>
      </c>
      <c r="F188" s="57">
        <f t="shared" si="49"/>
        <v>0.61565523306948111</v>
      </c>
      <c r="G188" s="51"/>
    </row>
    <row r="189" spans="1:7" x14ac:dyDescent="0.3">
      <c r="A189" s="59" t="s">
        <v>45</v>
      </c>
      <c r="B189" s="60"/>
      <c r="C189" s="61">
        <v>4411</v>
      </c>
      <c r="D189" s="61"/>
      <c r="E189" s="67">
        <f>SUM(E184:E188)</f>
        <v>6822</v>
      </c>
      <c r="F189" s="63">
        <f>E189/6822*100</f>
        <v>100</v>
      </c>
      <c r="G189" s="51"/>
    </row>
    <row r="190" spans="1:7" x14ac:dyDescent="0.3">
      <c r="A190" s="64" t="s">
        <v>83</v>
      </c>
      <c r="B190" s="64"/>
      <c r="C190" s="64"/>
      <c r="D190" s="64"/>
      <c r="E190" s="64"/>
      <c r="F190" s="64"/>
      <c r="G190" s="51"/>
    </row>
    <row r="191" spans="1:7" x14ac:dyDescent="0.3">
      <c r="A191" s="53" t="s">
        <v>48</v>
      </c>
      <c r="B191" s="54" t="s">
        <v>11</v>
      </c>
      <c r="C191" s="65">
        <v>3556</v>
      </c>
      <c r="D191">
        <v>2066</v>
      </c>
      <c r="E191" s="61">
        <f>C191+D191</f>
        <v>5622</v>
      </c>
      <c r="F191" s="57">
        <f>E191/6822*100</f>
        <v>82.409850483729102</v>
      </c>
      <c r="G191" s="51"/>
    </row>
    <row r="192" spans="1:7" x14ac:dyDescent="0.3">
      <c r="A192" s="53" t="s">
        <v>49</v>
      </c>
      <c r="B192" s="54" t="s">
        <v>50</v>
      </c>
      <c r="C192" s="65">
        <v>625</v>
      </c>
      <c r="D192">
        <v>296</v>
      </c>
      <c r="E192" s="61">
        <f t="shared" ref="E192:E195" si="50">C192+D192</f>
        <v>921</v>
      </c>
      <c r="F192" s="57">
        <f t="shared" ref="F192:F196" si="51">E192/6822*100</f>
        <v>13.500439753737906</v>
      </c>
      <c r="G192" s="51"/>
    </row>
    <row r="193" spans="1:7" x14ac:dyDescent="0.3">
      <c r="A193" s="53" t="s">
        <v>51</v>
      </c>
      <c r="B193" s="54" t="s">
        <v>13</v>
      </c>
      <c r="C193" s="65">
        <v>146</v>
      </c>
      <c r="D193">
        <v>42</v>
      </c>
      <c r="E193" s="61">
        <f t="shared" si="50"/>
        <v>188</v>
      </c>
      <c r="F193" s="57">
        <f t="shared" si="51"/>
        <v>2.7557900908824391</v>
      </c>
      <c r="G193" s="51"/>
    </row>
    <row r="194" spans="1:7" x14ac:dyDescent="0.3">
      <c r="A194" s="53" t="s">
        <v>52</v>
      </c>
      <c r="B194" s="54" t="s">
        <v>14</v>
      </c>
      <c r="C194" s="65">
        <v>51</v>
      </c>
      <c r="D194">
        <v>6</v>
      </c>
      <c r="E194" s="61">
        <f t="shared" si="50"/>
        <v>57</v>
      </c>
      <c r="F194" s="57">
        <f t="shared" si="51"/>
        <v>0.83553210202286721</v>
      </c>
      <c r="G194" s="51"/>
    </row>
    <row r="195" spans="1:7" ht="19.5" thickBot="1" x14ac:dyDescent="0.35">
      <c r="A195" s="53" t="s">
        <v>53</v>
      </c>
      <c r="B195" s="54" t="s">
        <v>54</v>
      </c>
      <c r="C195" s="66">
        <v>31</v>
      </c>
      <c r="D195">
        <v>3</v>
      </c>
      <c r="E195" s="61">
        <f t="shared" si="50"/>
        <v>34</v>
      </c>
      <c r="F195" s="57">
        <f t="shared" si="51"/>
        <v>0.49838756962767522</v>
      </c>
      <c r="G195" s="51"/>
    </row>
    <row r="196" spans="1:7" x14ac:dyDescent="0.3">
      <c r="A196" s="59" t="s">
        <v>45</v>
      </c>
      <c r="B196" s="60"/>
      <c r="C196" s="61">
        <v>4411</v>
      </c>
      <c r="D196" s="61"/>
      <c r="E196" s="67">
        <f>SUM(E191:E195)</f>
        <v>6822</v>
      </c>
      <c r="F196" s="63">
        <f t="shared" si="51"/>
        <v>100</v>
      </c>
      <c r="G196" s="51"/>
    </row>
    <row r="197" spans="1:7" x14ac:dyDescent="0.3">
      <c r="A197" s="64" t="s">
        <v>84</v>
      </c>
      <c r="B197" s="64"/>
      <c r="C197" s="64"/>
      <c r="D197" s="64"/>
      <c r="E197" s="64"/>
      <c r="F197" s="64"/>
      <c r="G197" s="51"/>
    </row>
    <row r="198" spans="1:7" x14ac:dyDescent="0.3">
      <c r="A198" s="53" t="s">
        <v>48</v>
      </c>
      <c r="B198" s="54" t="s">
        <v>11</v>
      </c>
      <c r="C198" s="68">
        <v>3487</v>
      </c>
      <c r="D198">
        <v>2066</v>
      </c>
      <c r="E198" s="61">
        <f>D198+C198</f>
        <v>5553</v>
      </c>
      <c r="F198" s="57">
        <f>E198/6822*100</f>
        <v>81.398416886543529</v>
      </c>
      <c r="G198" s="51"/>
    </row>
    <row r="199" spans="1:7" x14ac:dyDescent="0.3">
      <c r="A199" s="53" t="s">
        <v>49</v>
      </c>
      <c r="B199" s="54" t="s">
        <v>50</v>
      </c>
      <c r="C199" s="68">
        <v>619</v>
      </c>
      <c r="D199">
        <v>301</v>
      </c>
      <c r="E199" s="61">
        <f t="shared" ref="E199:E202" si="52">D199+C199</f>
        <v>920</v>
      </c>
      <c r="F199" s="57">
        <f t="shared" ref="F199:F203" si="53">E199/6822*100</f>
        <v>13.48578129580768</v>
      </c>
      <c r="G199" s="51"/>
    </row>
    <row r="200" spans="1:7" x14ac:dyDescent="0.3">
      <c r="A200" s="53" t="s">
        <v>51</v>
      </c>
      <c r="B200" s="54" t="s">
        <v>13</v>
      </c>
      <c r="C200" s="68">
        <v>211</v>
      </c>
      <c r="D200">
        <v>38</v>
      </c>
      <c r="E200" s="61">
        <f t="shared" si="52"/>
        <v>249</v>
      </c>
      <c r="F200" s="57">
        <f t="shared" si="53"/>
        <v>3.6499560246262095</v>
      </c>
      <c r="G200" s="51"/>
    </row>
    <row r="201" spans="1:7" x14ac:dyDescent="0.3">
      <c r="A201" s="53" t="s">
        <v>52</v>
      </c>
      <c r="B201" s="54" t="s">
        <v>14</v>
      </c>
      <c r="C201" s="68">
        <v>60</v>
      </c>
      <c r="D201">
        <v>5</v>
      </c>
      <c r="E201" s="61">
        <f t="shared" si="52"/>
        <v>65</v>
      </c>
      <c r="F201" s="57">
        <f t="shared" si="53"/>
        <v>0.95279976546467304</v>
      </c>
      <c r="G201" s="51"/>
    </row>
    <row r="202" spans="1:7" ht="19.5" thickBot="1" x14ac:dyDescent="0.35">
      <c r="A202" s="53" t="s">
        <v>53</v>
      </c>
      <c r="B202" s="54" t="s">
        <v>54</v>
      </c>
      <c r="C202" s="69">
        <v>32</v>
      </c>
      <c r="D202">
        <v>3</v>
      </c>
      <c r="E202" s="61">
        <f t="shared" si="52"/>
        <v>35</v>
      </c>
      <c r="F202" s="57">
        <f t="shared" si="53"/>
        <v>0.51304602755790096</v>
      </c>
      <c r="G202" s="51"/>
    </row>
    <row r="203" spans="1:7" x14ac:dyDescent="0.3">
      <c r="A203" s="59" t="s">
        <v>45</v>
      </c>
      <c r="B203" s="60"/>
      <c r="C203" s="61">
        <v>4411</v>
      </c>
      <c r="D203" s="61"/>
      <c r="E203" s="67">
        <f>SUM(E198:E202)</f>
        <v>6822</v>
      </c>
      <c r="F203" s="63">
        <f t="shared" si="53"/>
        <v>100</v>
      </c>
      <c r="G203" s="51"/>
    </row>
    <row r="204" spans="1:7" x14ac:dyDescent="0.3">
      <c r="A204" s="64" t="s">
        <v>85</v>
      </c>
      <c r="B204" s="64"/>
      <c r="C204" s="64"/>
      <c r="D204" s="64"/>
      <c r="E204" s="64"/>
      <c r="F204" s="64"/>
      <c r="G204" s="51"/>
    </row>
    <row r="205" spans="1:7" x14ac:dyDescent="0.3">
      <c r="A205" s="53" t="s">
        <v>48</v>
      </c>
      <c r="B205" s="54" t="s">
        <v>11</v>
      </c>
      <c r="C205" s="65">
        <v>3449</v>
      </c>
      <c r="D205">
        <v>2043</v>
      </c>
      <c r="E205" s="61">
        <f>D205+C205</f>
        <v>5492</v>
      </c>
      <c r="F205" s="57">
        <f>E205/6822*100</f>
        <v>80.504250952799765</v>
      </c>
      <c r="G205" s="51"/>
    </row>
    <row r="206" spans="1:7" x14ac:dyDescent="0.3">
      <c r="A206" s="53" t="s">
        <v>49</v>
      </c>
      <c r="B206" s="54" t="s">
        <v>50</v>
      </c>
      <c r="C206" s="65">
        <v>623</v>
      </c>
      <c r="D206">
        <v>313</v>
      </c>
      <c r="E206" s="61">
        <f t="shared" ref="E206:E209" si="54">D206+C206</f>
        <v>936</v>
      </c>
      <c r="F206" s="57">
        <f t="shared" ref="F206:F210" si="55">E206/6822*100</f>
        <v>13.720316622691293</v>
      </c>
      <c r="G206" s="51"/>
    </row>
    <row r="207" spans="1:7" x14ac:dyDescent="0.3">
      <c r="A207" s="53" t="s">
        <v>51</v>
      </c>
      <c r="B207" s="54" t="s">
        <v>13</v>
      </c>
      <c r="C207" s="65">
        <v>240</v>
      </c>
      <c r="D207">
        <v>47</v>
      </c>
      <c r="E207" s="61">
        <f t="shared" si="54"/>
        <v>287</v>
      </c>
      <c r="F207" s="57">
        <f t="shared" si="55"/>
        <v>4.2069774259747872</v>
      </c>
      <c r="G207" s="51"/>
    </row>
    <row r="208" spans="1:7" x14ac:dyDescent="0.3">
      <c r="A208" s="53" t="s">
        <v>52</v>
      </c>
      <c r="B208" s="54" t="s">
        <v>14</v>
      </c>
      <c r="C208" s="65">
        <v>68</v>
      </c>
      <c r="D208">
        <v>6</v>
      </c>
      <c r="E208" s="61">
        <f t="shared" si="54"/>
        <v>74</v>
      </c>
      <c r="F208" s="57">
        <f t="shared" si="55"/>
        <v>1.0847258868367047</v>
      </c>
      <c r="G208" s="51"/>
    </row>
    <row r="209" spans="1:7" ht="19.5" thickBot="1" x14ac:dyDescent="0.35">
      <c r="A209" s="53" t="s">
        <v>53</v>
      </c>
      <c r="B209" s="54" t="s">
        <v>54</v>
      </c>
      <c r="C209" s="66">
        <v>29</v>
      </c>
      <c r="D209">
        <v>4</v>
      </c>
      <c r="E209" s="61">
        <f t="shared" si="54"/>
        <v>33</v>
      </c>
      <c r="F209" s="57">
        <f t="shared" si="55"/>
        <v>0.48372911169744942</v>
      </c>
      <c r="G209" s="51"/>
    </row>
    <row r="210" spans="1:7" x14ac:dyDescent="0.3">
      <c r="A210" s="59" t="s">
        <v>45</v>
      </c>
      <c r="B210" s="60"/>
      <c r="C210" s="61">
        <v>4411</v>
      </c>
      <c r="D210" s="61"/>
      <c r="E210" s="67">
        <f>SUM(E205:E209)</f>
        <v>6822</v>
      </c>
      <c r="F210" s="63">
        <f t="shared" si="55"/>
        <v>100</v>
      </c>
      <c r="G210" s="51"/>
    </row>
    <row r="211" spans="1:7" x14ac:dyDescent="0.3">
      <c r="A211" s="64" t="s">
        <v>86</v>
      </c>
      <c r="B211" s="64"/>
      <c r="C211" s="64"/>
      <c r="D211" s="64"/>
      <c r="E211" s="64"/>
      <c r="F211" s="64"/>
      <c r="G211" s="51"/>
    </row>
    <row r="212" spans="1:7" x14ac:dyDescent="0.3">
      <c r="A212" s="53" t="s">
        <v>48</v>
      </c>
      <c r="B212" s="54" t="s">
        <v>11</v>
      </c>
      <c r="C212" s="68">
        <v>3491</v>
      </c>
      <c r="D212">
        <v>2058</v>
      </c>
      <c r="E212" s="61">
        <f>D212+C212</f>
        <v>5549</v>
      </c>
      <c r="F212" s="57">
        <f>E212/6822*100</f>
        <v>81.339783054822632</v>
      </c>
      <c r="G212" s="51"/>
    </row>
    <row r="213" spans="1:7" x14ac:dyDescent="0.3">
      <c r="A213" s="53" t="s">
        <v>49</v>
      </c>
      <c r="B213" s="54" t="s">
        <v>50</v>
      </c>
      <c r="C213" s="68">
        <v>606</v>
      </c>
      <c r="D213">
        <v>306</v>
      </c>
      <c r="E213" s="61">
        <f t="shared" ref="E213:E216" si="56">D213+C213</f>
        <v>912</v>
      </c>
      <c r="F213" s="57">
        <f t="shared" ref="F213:F217" si="57">E213/6822*100</f>
        <v>13.368513632365875</v>
      </c>
      <c r="G213" s="51"/>
    </row>
    <row r="214" spans="1:7" x14ac:dyDescent="0.3">
      <c r="A214" s="53" t="s">
        <v>51</v>
      </c>
      <c r="B214" s="54" t="s">
        <v>13</v>
      </c>
      <c r="C214" s="68">
        <v>210</v>
      </c>
      <c r="D214">
        <v>41</v>
      </c>
      <c r="E214" s="61">
        <f t="shared" si="56"/>
        <v>251</v>
      </c>
      <c r="F214" s="57">
        <f t="shared" si="57"/>
        <v>3.6792729404866611</v>
      </c>
      <c r="G214" s="51"/>
    </row>
    <row r="215" spans="1:7" x14ac:dyDescent="0.3">
      <c r="A215" s="53" t="s">
        <v>52</v>
      </c>
      <c r="B215" s="54" t="s">
        <v>14</v>
      </c>
      <c r="C215" s="68">
        <v>65</v>
      </c>
      <c r="D215">
        <v>5</v>
      </c>
      <c r="E215" s="61">
        <f t="shared" si="56"/>
        <v>70</v>
      </c>
      <c r="F215" s="57">
        <f t="shared" si="57"/>
        <v>1.0260920551158019</v>
      </c>
      <c r="G215" s="51"/>
    </row>
    <row r="216" spans="1:7" ht="19.5" thickBot="1" x14ac:dyDescent="0.35">
      <c r="A216" s="53" t="s">
        <v>53</v>
      </c>
      <c r="B216" s="54" t="s">
        <v>54</v>
      </c>
      <c r="C216" s="69">
        <v>37</v>
      </c>
      <c r="D216">
        <v>3</v>
      </c>
      <c r="E216" s="61">
        <f t="shared" si="56"/>
        <v>40</v>
      </c>
      <c r="F216" s="57">
        <f t="shared" si="57"/>
        <v>0.58633831720902962</v>
      </c>
      <c r="G216" s="51"/>
    </row>
    <row r="217" spans="1:7" x14ac:dyDescent="0.3">
      <c r="A217" s="59" t="s">
        <v>45</v>
      </c>
      <c r="B217" s="60"/>
      <c r="C217" s="61">
        <v>4411</v>
      </c>
      <c r="D217" s="61"/>
      <c r="E217" s="67">
        <f>SUM(E212:E216)</f>
        <v>6822</v>
      </c>
      <c r="F217" s="63">
        <f t="shared" si="57"/>
        <v>100</v>
      </c>
      <c r="G217" s="51"/>
    </row>
    <row r="218" spans="1:7" x14ac:dyDescent="0.3">
      <c r="A218" s="64" t="s">
        <v>87</v>
      </c>
      <c r="B218" s="64"/>
      <c r="C218" s="64"/>
      <c r="D218" s="64"/>
      <c r="E218" s="64"/>
      <c r="F218" s="64"/>
      <c r="G218" s="51"/>
    </row>
    <row r="219" spans="1:7" x14ac:dyDescent="0.3">
      <c r="A219" s="53" t="s">
        <v>48</v>
      </c>
      <c r="B219" s="54" t="s">
        <v>11</v>
      </c>
      <c r="C219" s="65">
        <v>3507</v>
      </c>
      <c r="D219">
        <v>2202</v>
      </c>
      <c r="E219" s="61">
        <f>D219+C219</f>
        <v>5709</v>
      </c>
      <c r="F219" s="57">
        <f>E219/6822*100</f>
        <v>83.685136323658753</v>
      </c>
      <c r="G219" s="51"/>
    </row>
    <row r="220" spans="1:7" x14ac:dyDescent="0.3">
      <c r="A220" s="53" t="s">
        <v>49</v>
      </c>
      <c r="B220" s="54" t="s">
        <v>50</v>
      </c>
      <c r="C220" s="65">
        <v>608</v>
      </c>
      <c r="D220">
        <v>181</v>
      </c>
      <c r="E220" s="61">
        <f t="shared" ref="E220:E223" si="58">D220+C220</f>
        <v>789</v>
      </c>
      <c r="F220" s="57">
        <f t="shared" ref="F220:F224" si="59">E220/6822*100</f>
        <v>11.565523306948108</v>
      </c>
      <c r="G220" s="51"/>
    </row>
    <row r="221" spans="1:7" x14ac:dyDescent="0.3">
      <c r="A221" s="53" t="s">
        <v>51</v>
      </c>
      <c r="B221" s="54" t="s">
        <v>13</v>
      </c>
      <c r="C221" s="65">
        <v>198</v>
      </c>
      <c r="D221">
        <v>22</v>
      </c>
      <c r="E221" s="61">
        <f t="shared" si="58"/>
        <v>220</v>
      </c>
      <c r="F221" s="57">
        <f t="shared" si="59"/>
        <v>3.2248607446496629</v>
      </c>
      <c r="G221" s="51"/>
    </row>
    <row r="222" spans="1:7" x14ac:dyDescent="0.3">
      <c r="A222" s="53" t="s">
        <v>52</v>
      </c>
      <c r="B222" s="54" t="s">
        <v>14</v>
      </c>
      <c r="C222" s="65">
        <v>64</v>
      </c>
      <c r="D222">
        <v>6</v>
      </c>
      <c r="E222" s="61">
        <f t="shared" si="58"/>
        <v>70</v>
      </c>
      <c r="F222" s="57">
        <f t="shared" si="59"/>
        <v>1.0260920551158019</v>
      </c>
      <c r="G222" s="51"/>
    </row>
    <row r="223" spans="1:7" ht="19.5" thickBot="1" x14ac:dyDescent="0.35">
      <c r="A223" s="53" t="s">
        <v>53</v>
      </c>
      <c r="B223" s="54" t="s">
        <v>54</v>
      </c>
      <c r="C223" s="66">
        <v>32</v>
      </c>
      <c r="D223">
        <v>2</v>
      </c>
      <c r="E223" s="61">
        <f t="shared" si="58"/>
        <v>34</v>
      </c>
      <c r="F223" s="57">
        <f t="shared" si="59"/>
        <v>0.49838756962767522</v>
      </c>
      <c r="G223" s="51"/>
    </row>
    <row r="224" spans="1:7" x14ac:dyDescent="0.3">
      <c r="A224" s="59" t="s">
        <v>45</v>
      </c>
      <c r="B224" s="60"/>
      <c r="C224" s="61">
        <v>4411</v>
      </c>
      <c r="D224" s="61"/>
      <c r="E224" s="67">
        <f>SUM(E219:E223)</f>
        <v>6822</v>
      </c>
      <c r="F224" s="63">
        <f t="shared" si="59"/>
        <v>100</v>
      </c>
      <c r="G224" s="51"/>
    </row>
    <row r="225" spans="1:7" x14ac:dyDescent="0.3">
      <c r="A225" s="64" t="s">
        <v>88</v>
      </c>
      <c r="B225" s="64"/>
      <c r="C225" s="64"/>
      <c r="D225" s="64"/>
      <c r="E225" s="64"/>
      <c r="F225" s="64"/>
      <c r="G225" s="51"/>
    </row>
    <row r="226" spans="1:7" x14ac:dyDescent="0.3">
      <c r="A226" s="53" t="s">
        <v>48</v>
      </c>
      <c r="B226" s="54" t="s">
        <v>11</v>
      </c>
      <c r="C226" s="68">
        <v>3561</v>
      </c>
      <c r="D226">
        <v>2154</v>
      </c>
      <c r="E226" s="61">
        <f>D226+C226</f>
        <v>5715</v>
      </c>
      <c r="F226" s="57">
        <f>E226/6822*100</f>
        <v>83.773087071240099</v>
      </c>
      <c r="G226" s="51"/>
    </row>
    <row r="227" spans="1:7" x14ac:dyDescent="0.3">
      <c r="A227" s="53" t="s">
        <v>49</v>
      </c>
      <c r="B227" s="54" t="s">
        <v>50</v>
      </c>
      <c r="C227" s="68">
        <v>629</v>
      </c>
      <c r="D227">
        <v>224</v>
      </c>
      <c r="E227" s="61">
        <f t="shared" ref="E227:E230" si="60">D227+C227</f>
        <v>853</v>
      </c>
      <c r="F227" s="57">
        <f t="shared" ref="F227:F231" si="61">E227/6822*100</f>
        <v>12.503664614482556</v>
      </c>
      <c r="G227" s="51"/>
    </row>
    <row r="228" spans="1:7" x14ac:dyDescent="0.3">
      <c r="A228" s="53" t="s">
        <v>51</v>
      </c>
      <c r="B228" s="54" t="s">
        <v>13</v>
      </c>
      <c r="C228" s="68">
        <v>129</v>
      </c>
      <c r="D228">
        <v>27</v>
      </c>
      <c r="E228" s="61">
        <f t="shared" si="60"/>
        <v>156</v>
      </c>
      <c r="F228" s="57">
        <f t="shared" si="61"/>
        <v>2.2867194371152153</v>
      </c>
      <c r="G228" s="51"/>
    </row>
    <row r="229" spans="1:7" x14ac:dyDescent="0.3">
      <c r="A229" s="53" t="s">
        <v>52</v>
      </c>
      <c r="B229" s="54" t="s">
        <v>14</v>
      </c>
      <c r="C229" s="68">
        <v>59</v>
      </c>
      <c r="D229">
        <v>6</v>
      </c>
      <c r="E229" s="61">
        <f t="shared" si="60"/>
        <v>65</v>
      </c>
      <c r="F229" s="57">
        <f t="shared" si="61"/>
        <v>0.95279976546467304</v>
      </c>
      <c r="G229" s="51"/>
    </row>
    <row r="230" spans="1:7" ht="19.5" thickBot="1" x14ac:dyDescent="0.35">
      <c r="A230" s="53" t="s">
        <v>53</v>
      </c>
      <c r="B230" s="54" t="s">
        <v>54</v>
      </c>
      <c r="C230" s="69">
        <v>31</v>
      </c>
      <c r="D230">
        <v>2</v>
      </c>
      <c r="E230" s="61">
        <f t="shared" si="60"/>
        <v>33</v>
      </c>
      <c r="F230" s="57">
        <f t="shared" si="61"/>
        <v>0.48372911169744942</v>
      </c>
      <c r="G230" s="51"/>
    </row>
    <row r="231" spans="1:7" x14ac:dyDescent="0.3">
      <c r="A231" s="59" t="s">
        <v>45</v>
      </c>
      <c r="B231" s="60"/>
      <c r="C231" s="61">
        <v>4411</v>
      </c>
      <c r="D231" s="61"/>
      <c r="E231" s="67">
        <f>SUM(E226:E230)</f>
        <v>6822</v>
      </c>
      <c r="F231" s="63">
        <f t="shared" si="61"/>
        <v>100</v>
      </c>
      <c r="G231" s="51"/>
    </row>
    <row r="232" spans="1:7" x14ac:dyDescent="0.3">
      <c r="A232" s="64" t="s">
        <v>89</v>
      </c>
      <c r="B232" s="64"/>
      <c r="C232" s="64"/>
      <c r="D232" s="64"/>
      <c r="E232" s="64"/>
      <c r="F232" s="64"/>
      <c r="G232" s="51"/>
    </row>
    <row r="233" spans="1:7" x14ac:dyDescent="0.3">
      <c r="A233" s="53" t="s">
        <v>48</v>
      </c>
      <c r="B233" s="54" t="s">
        <v>11</v>
      </c>
      <c r="C233" s="65">
        <v>3459</v>
      </c>
      <c r="D233">
        <v>2026</v>
      </c>
      <c r="E233" s="61">
        <f>D233+C233</f>
        <v>5485</v>
      </c>
      <c r="F233" s="57">
        <f>E233/6822*100</f>
        <v>80.401641747288181</v>
      </c>
      <c r="G233" s="51"/>
    </row>
    <row r="234" spans="1:7" x14ac:dyDescent="0.3">
      <c r="A234" s="53" t="s">
        <v>49</v>
      </c>
      <c r="B234" s="54" t="s">
        <v>50</v>
      </c>
      <c r="C234" s="65">
        <v>601</v>
      </c>
      <c r="D234">
        <v>288</v>
      </c>
      <c r="E234" s="61">
        <f t="shared" ref="E234:E237" si="62">D234+C234</f>
        <v>889</v>
      </c>
      <c r="F234" s="57">
        <f t="shared" ref="F234:F238" si="63">E234/6822*100</f>
        <v>13.031369099970682</v>
      </c>
      <c r="G234" s="51"/>
    </row>
    <row r="235" spans="1:7" x14ac:dyDescent="0.3">
      <c r="A235" s="53" t="s">
        <v>51</v>
      </c>
      <c r="B235" s="54" t="s">
        <v>13</v>
      </c>
      <c r="C235" s="65">
        <v>221</v>
      </c>
      <c r="D235">
        <v>45</v>
      </c>
      <c r="E235" s="61">
        <f t="shared" si="62"/>
        <v>266</v>
      </c>
      <c r="F235" s="57">
        <f t="shared" si="63"/>
        <v>3.8991498094400465</v>
      </c>
      <c r="G235" s="51"/>
    </row>
    <row r="236" spans="1:7" x14ac:dyDescent="0.3">
      <c r="A236" s="53" t="s">
        <v>52</v>
      </c>
      <c r="B236" s="54" t="s">
        <v>14</v>
      </c>
      <c r="C236" s="65">
        <v>74</v>
      </c>
      <c r="D236">
        <v>10</v>
      </c>
      <c r="E236" s="61">
        <f t="shared" si="62"/>
        <v>84</v>
      </c>
      <c r="F236" s="57">
        <f t="shared" si="63"/>
        <v>1.2313104661389622</v>
      </c>
      <c r="G236" s="51"/>
    </row>
    <row r="237" spans="1:7" ht="19.5" thickBot="1" x14ac:dyDescent="0.35">
      <c r="A237" s="53" t="s">
        <v>53</v>
      </c>
      <c r="B237" s="54" t="s">
        <v>54</v>
      </c>
      <c r="C237" s="66">
        <v>54</v>
      </c>
      <c r="D237">
        <v>44</v>
      </c>
      <c r="E237" s="61">
        <f t="shared" si="62"/>
        <v>98</v>
      </c>
      <c r="F237" s="57">
        <f t="shared" si="63"/>
        <v>1.4365288771621225</v>
      </c>
      <c r="G237" s="51"/>
    </row>
    <row r="238" spans="1:7" x14ac:dyDescent="0.3">
      <c r="A238" s="59" t="s">
        <v>45</v>
      </c>
      <c r="B238" s="60"/>
      <c r="C238" s="61">
        <v>4411</v>
      </c>
      <c r="D238" s="61"/>
      <c r="E238" s="67">
        <f>SUM(E233:E237)</f>
        <v>6822</v>
      </c>
      <c r="F238" s="63">
        <f t="shared" si="63"/>
        <v>100</v>
      </c>
      <c r="G238" s="51"/>
    </row>
    <row r="239" spans="1:7" x14ac:dyDescent="0.3">
      <c r="A239" s="64" t="s">
        <v>90</v>
      </c>
      <c r="B239" s="64"/>
      <c r="C239" s="64"/>
      <c r="D239" s="64"/>
      <c r="E239" s="64"/>
      <c r="F239" s="64"/>
      <c r="G239" s="51"/>
    </row>
    <row r="240" spans="1:7" x14ac:dyDescent="0.3">
      <c r="A240" s="53" t="s">
        <v>48</v>
      </c>
      <c r="B240" s="54" t="s">
        <v>11</v>
      </c>
      <c r="C240" s="68">
        <v>3440</v>
      </c>
      <c r="D240">
        <v>1904</v>
      </c>
      <c r="E240" s="61">
        <f>D240+C240</f>
        <v>5344</v>
      </c>
      <c r="F240" s="57">
        <f>E240/6822*100</f>
        <v>78.334799179126364</v>
      </c>
      <c r="G240" s="51"/>
    </row>
    <row r="241" spans="1:7" x14ac:dyDescent="0.3">
      <c r="A241" s="53" t="s">
        <v>49</v>
      </c>
      <c r="B241" s="54" t="s">
        <v>50</v>
      </c>
      <c r="C241" s="68">
        <v>618</v>
      </c>
      <c r="D241">
        <v>352</v>
      </c>
      <c r="E241" s="61">
        <f t="shared" ref="E241:E244" si="64">D241+C241</f>
        <v>970</v>
      </c>
      <c r="F241" s="57">
        <f t="shared" ref="F241:F245" si="65">E241/6822*100</f>
        <v>14.218704192318969</v>
      </c>
      <c r="G241" s="51"/>
    </row>
    <row r="242" spans="1:7" x14ac:dyDescent="0.3">
      <c r="A242" s="53" t="s">
        <v>51</v>
      </c>
      <c r="B242" s="54" t="s">
        <v>13</v>
      </c>
      <c r="C242" s="68">
        <v>199</v>
      </c>
      <c r="D242">
        <v>50</v>
      </c>
      <c r="E242" s="61">
        <f t="shared" si="64"/>
        <v>249</v>
      </c>
      <c r="F242" s="57">
        <f t="shared" si="65"/>
        <v>3.6499560246262095</v>
      </c>
      <c r="G242" s="51"/>
    </row>
    <row r="243" spans="1:7" x14ac:dyDescent="0.3">
      <c r="A243" s="53" t="s">
        <v>52</v>
      </c>
      <c r="B243" s="54" t="s">
        <v>14</v>
      </c>
      <c r="C243" s="68">
        <v>76</v>
      </c>
      <c r="D243">
        <v>19</v>
      </c>
      <c r="E243" s="61">
        <f t="shared" si="64"/>
        <v>95</v>
      </c>
      <c r="F243" s="57">
        <f t="shared" si="65"/>
        <v>1.3925535033714453</v>
      </c>
      <c r="G243" s="51"/>
    </row>
    <row r="244" spans="1:7" ht="19.5" thickBot="1" x14ac:dyDescent="0.35">
      <c r="A244" s="53" t="s">
        <v>53</v>
      </c>
      <c r="B244" s="54" t="s">
        <v>54</v>
      </c>
      <c r="C244" s="69">
        <v>76</v>
      </c>
      <c r="D244">
        <v>88</v>
      </c>
      <c r="E244" s="61">
        <f t="shared" si="64"/>
        <v>164</v>
      </c>
      <c r="F244" s="57">
        <f t="shared" si="65"/>
        <v>2.4039871005570217</v>
      </c>
      <c r="G244" s="51"/>
    </row>
    <row r="245" spans="1:7" x14ac:dyDescent="0.3">
      <c r="A245" s="59" t="s">
        <v>45</v>
      </c>
      <c r="B245" s="60"/>
      <c r="C245" s="61">
        <v>4411</v>
      </c>
      <c r="D245" s="61"/>
      <c r="E245" s="67">
        <f>SUM(E240:E244)</f>
        <v>6822</v>
      </c>
      <c r="F245" s="63">
        <f t="shared" si="65"/>
        <v>100</v>
      </c>
      <c r="G245" s="51"/>
    </row>
    <row r="246" spans="1:7" x14ac:dyDescent="0.3">
      <c r="A246" s="64" t="s">
        <v>91</v>
      </c>
      <c r="B246" s="64"/>
      <c r="C246" s="64"/>
      <c r="D246" s="64"/>
      <c r="E246" s="64"/>
      <c r="F246" s="64"/>
      <c r="G246" s="51"/>
    </row>
    <row r="247" spans="1:7" x14ac:dyDescent="0.3">
      <c r="A247" s="53" t="s">
        <v>48</v>
      </c>
      <c r="B247" s="54" t="s">
        <v>11</v>
      </c>
      <c r="C247" s="65">
        <v>3508</v>
      </c>
      <c r="D247">
        <v>2127</v>
      </c>
      <c r="E247" s="61">
        <f>D247+C247</f>
        <v>5635</v>
      </c>
      <c r="F247" s="57">
        <f>E247/6822*100</f>
        <v>82.600410436822045</v>
      </c>
      <c r="G247" s="51"/>
    </row>
    <row r="248" spans="1:7" x14ac:dyDescent="0.3">
      <c r="A248" s="53" t="s">
        <v>49</v>
      </c>
      <c r="B248" s="54" t="s">
        <v>50</v>
      </c>
      <c r="C248" s="65">
        <v>594</v>
      </c>
      <c r="D248">
        <v>237</v>
      </c>
      <c r="E248" s="61">
        <f t="shared" ref="E248:E251" si="66">D248+C248</f>
        <v>831</v>
      </c>
      <c r="F248" s="57">
        <f t="shared" ref="F248:F252" si="67">E248/6822*100</f>
        <v>12.181178540017591</v>
      </c>
      <c r="G248" s="51"/>
    </row>
    <row r="249" spans="1:7" x14ac:dyDescent="0.3">
      <c r="A249" s="53" t="s">
        <v>51</v>
      </c>
      <c r="B249" s="54" t="s">
        <v>13</v>
      </c>
      <c r="C249" s="65">
        <v>194</v>
      </c>
      <c r="D249">
        <v>27</v>
      </c>
      <c r="E249" s="61">
        <f t="shared" si="66"/>
        <v>221</v>
      </c>
      <c r="F249" s="57">
        <f t="shared" si="67"/>
        <v>3.2395192025798889</v>
      </c>
      <c r="G249" s="51"/>
    </row>
    <row r="250" spans="1:7" x14ac:dyDescent="0.3">
      <c r="A250" s="53" t="s">
        <v>52</v>
      </c>
      <c r="B250" s="54" t="s">
        <v>14</v>
      </c>
      <c r="C250" s="65">
        <v>61</v>
      </c>
      <c r="D250">
        <v>6</v>
      </c>
      <c r="E250" s="61">
        <f t="shared" si="66"/>
        <v>67</v>
      </c>
      <c r="F250" s="57">
        <f t="shared" si="67"/>
        <v>0.98211668132512464</v>
      </c>
      <c r="G250" s="51"/>
    </row>
    <row r="251" spans="1:7" ht="19.5" thickBot="1" x14ac:dyDescent="0.35">
      <c r="A251" s="53" t="s">
        <v>53</v>
      </c>
      <c r="B251" s="54" t="s">
        <v>54</v>
      </c>
      <c r="C251" s="66">
        <v>52</v>
      </c>
      <c r="D251">
        <v>16</v>
      </c>
      <c r="E251" s="61">
        <f t="shared" si="66"/>
        <v>68</v>
      </c>
      <c r="F251" s="57">
        <f t="shared" si="67"/>
        <v>0.99677513925535044</v>
      </c>
      <c r="G251" s="51"/>
    </row>
    <row r="252" spans="1:7" x14ac:dyDescent="0.3">
      <c r="A252" s="59" t="s">
        <v>45</v>
      </c>
      <c r="B252" s="60"/>
      <c r="C252" s="61">
        <v>4411</v>
      </c>
      <c r="D252" s="61"/>
      <c r="E252" s="67">
        <f>SUM(E247:E251)</f>
        <v>6822</v>
      </c>
      <c r="F252" s="63">
        <f t="shared" si="67"/>
        <v>100</v>
      </c>
      <c r="G252" s="51"/>
    </row>
    <row r="253" spans="1:7" x14ac:dyDescent="0.3">
      <c r="A253" s="64" t="s">
        <v>92</v>
      </c>
      <c r="B253" s="64"/>
      <c r="C253" s="64"/>
      <c r="D253" s="64"/>
      <c r="E253" s="64"/>
      <c r="F253" s="64"/>
      <c r="G253" s="51"/>
    </row>
    <row r="254" spans="1:7" x14ac:dyDescent="0.3">
      <c r="A254" s="53" t="s">
        <v>48</v>
      </c>
      <c r="B254" s="54" t="s">
        <v>11</v>
      </c>
      <c r="C254" s="68">
        <v>3514</v>
      </c>
      <c r="D254">
        <v>2146</v>
      </c>
      <c r="E254" s="61">
        <f>D254+C254</f>
        <v>5660</v>
      </c>
      <c r="F254" s="57">
        <f>E254/6822*100</f>
        <v>82.96687188507768</v>
      </c>
      <c r="G254" s="51"/>
    </row>
    <row r="255" spans="1:7" x14ac:dyDescent="0.3">
      <c r="A255" s="53" t="s">
        <v>49</v>
      </c>
      <c r="B255" s="54" t="s">
        <v>50</v>
      </c>
      <c r="C255" s="68">
        <v>612</v>
      </c>
      <c r="D255">
        <v>219</v>
      </c>
      <c r="E255" s="61">
        <f t="shared" ref="E255:E258" si="68">D255+C255</f>
        <v>831</v>
      </c>
      <c r="F255" s="57">
        <f t="shared" ref="F255:F259" si="69">E255/6822*100</f>
        <v>12.181178540017591</v>
      </c>
      <c r="G255" s="51"/>
    </row>
    <row r="256" spans="1:7" x14ac:dyDescent="0.3">
      <c r="A256" s="53" t="s">
        <v>51</v>
      </c>
      <c r="B256" s="54" t="s">
        <v>13</v>
      </c>
      <c r="C256" s="68">
        <v>181</v>
      </c>
      <c r="D256">
        <v>38</v>
      </c>
      <c r="E256" s="61">
        <f t="shared" si="68"/>
        <v>219</v>
      </c>
      <c r="F256" s="57">
        <f t="shared" si="69"/>
        <v>3.2102022867194373</v>
      </c>
      <c r="G256" s="51"/>
    </row>
    <row r="257" spans="1:7" x14ac:dyDescent="0.3">
      <c r="A257" s="53" t="s">
        <v>52</v>
      </c>
      <c r="B257" s="54" t="s">
        <v>14</v>
      </c>
      <c r="C257" s="68">
        <v>66</v>
      </c>
      <c r="D257">
        <v>6</v>
      </c>
      <c r="E257" s="61">
        <f t="shared" si="68"/>
        <v>72</v>
      </c>
      <c r="F257" s="57">
        <f t="shared" si="69"/>
        <v>1.0554089709762533</v>
      </c>
      <c r="G257" s="51"/>
    </row>
    <row r="258" spans="1:7" ht="19.5" thickBot="1" x14ac:dyDescent="0.35">
      <c r="A258" s="53" t="s">
        <v>53</v>
      </c>
      <c r="B258" s="54" t="s">
        <v>54</v>
      </c>
      <c r="C258" s="69">
        <v>36</v>
      </c>
      <c r="D258">
        <v>4</v>
      </c>
      <c r="E258" s="61">
        <f t="shared" si="68"/>
        <v>40</v>
      </c>
      <c r="F258" s="57">
        <f t="shared" si="69"/>
        <v>0.58633831720902962</v>
      </c>
      <c r="G258" s="51"/>
    </row>
    <row r="259" spans="1:7" x14ac:dyDescent="0.3">
      <c r="A259" s="59" t="s">
        <v>45</v>
      </c>
      <c r="B259" s="60"/>
      <c r="C259" s="61">
        <v>4411</v>
      </c>
      <c r="D259" s="61"/>
      <c r="E259" s="67">
        <f>SUM(E254:E258)</f>
        <v>6822</v>
      </c>
      <c r="F259" s="63">
        <f t="shared" si="69"/>
        <v>100</v>
      </c>
      <c r="G259" s="51"/>
    </row>
    <row r="260" spans="1:7" x14ac:dyDescent="0.3">
      <c r="A260" s="64" t="s">
        <v>93</v>
      </c>
      <c r="B260" s="64"/>
      <c r="C260" s="64"/>
      <c r="D260" s="64"/>
      <c r="E260" s="64"/>
      <c r="F260" s="64"/>
      <c r="G260" s="51"/>
    </row>
    <row r="261" spans="1:7" x14ac:dyDescent="0.3">
      <c r="A261" s="53" t="s">
        <v>48</v>
      </c>
      <c r="B261" s="54" t="s">
        <v>11</v>
      </c>
      <c r="C261" s="65">
        <v>3554</v>
      </c>
      <c r="D261">
        <v>2120</v>
      </c>
      <c r="E261" s="61">
        <f>D261+C261</f>
        <v>5674</v>
      </c>
      <c r="F261" s="57">
        <f>E261/6822*100</f>
        <v>83.172090296100848</v>
      </c>
      <c r="G261" s="51"/>
    </row>
    <row r="262" spans="1:7" x14ac:dyDescent="0.3">
      <c r="A262" s="53" t="s">
        <v>49</v>
      </c>
      <c r="B262" s="54" t="s">
        <v>50</v>
      </c>
      <c r="C262" s="65">
        <v>634</v>
      </c>
      <c r="D262">
        <v>243</v>
      </c>
      <c r="E262" s="61">
        <f t="shared" ref="E262:E265" si="70">D262+C262</f>
        <v>877</v>
      </c>
      <c r="F262" s="57">
        <f t="shared" ref="F262:F266" si="71">E262/6822*100</f>
        <v>12.855467604807973</v>
      </c>
      <c r="G262" s="51"/>
    </row>
    <row r="263" spans="1:7" x14ac:dyDescent="0.3">
      <c r="A263" s="53" t="s">
        <v>51</v>
      </c>
      <c r="B263" s="54" t="s">
        <v>13</v>
      </c>
      <c r="C263" s="65">
        <v>140</v>
      </c>
      <c r="D263">
        <v>35</v>
      </c>
      <c r="E263" s="61">
        <f t="shared" si="70"/>
        <v>175</v>
      </c>
      <c r="F263" s="57">
        <f t="shared" si="71"/>
        <v>2.5652301377895044</v>
      </c>
      <c r="G263" s="51"/>
    </row>
    <row r="264" spans="1:7" x14ac:dyDescent="0.3">
      <c r="A264" s="53" t="s">
        <v>52</v>
      </c>
      <c r="B264" s="54" t="s">
        <v>14</v>
      </c>
      <c r="C264" s="65">
        <v>50</v>
      </c>
      <c r="D264">
        <v>5</v>
      </c>
      <c r="E264" s="61">
        <f t="shared" si="70"/>
        <v>55</v>
      </c>
      <c r="F264" s="57">
        <f t="shared" si="71"/>
        <v>0.80621518616241572</v>
      </c>
      <c r="G264" s="51"/>
    </row>
    <row r="265" spans="1:7" ht="19.5" thickBot="1" x14ac:dyDescent="0.35">
      <c r="A265" s="53" t="s">
        <v>53</v>
      </c>
      <c r="B265" s="54" t="s">
        <v>54</v>
      </c>
      <c r="C265" s="66">
        <v>31</v>
      </c>
      <c r="D265">
        <v>10</v>
      </c>
      <c r="E265" s="61">
        <f t="shared" si="70"/>
        <v>41</v>
      </c>
      <c r="F265" s="57">
        <f t="shared" si="71"/>
        <v>0.60099677513925542</v>
      </c>
      <c r="G265" s="51"/>
    </row>
    <row r="266" spans="1:7" x14ac:dyDescent="0.3">
      <c r="A266" s="59" t="s">
        <v>45</v>
      </c>
      <c r="B266" s="60"/>
      <c r="C266" s="61">
        <v>4411</v>
      </c>
      <c r="D266" s="61"/>
      <c r="E266" s="67">
        <f>SUM(E261:E265)</f>
        <v>6822</v>
      </c>
      <c r="F266" s="63">
        <f t="shared" si="71"/>
        <v>100</v>
      </c>
      <c r="G266" s="51"/>
    </row>
    <row r="267" spans="1:7" x14ac:dyDescent="0.3">
      <c r="A267" s="52" t="s">
        <v>94</v>
      </c>
      <c r="B267" s="52"/>
      <c r="C267" s="52"/>
      <c r="D267" s="52"/>
      <c r="E267" s="52"/>
      <c r="F267" s="52"/>
      <c r="G267" s="51"/>
    </row>
    <row r="268" spans="1:7" x14ac:dyDescent="0.3">
      <c r="A268" s="64" t="s">
        <v>95</v>
      </c>
      <c r="B268" s="64"/>
      <c r="C268" s="64"/>
      <c r="D268" s="64"/>
      <c r="E268" s="64"/>
      <c r="F268" s="64"/>
      <c r="G268" s="51"/>
    </row>
    <row r="269" spans="1:7" x14ac:dyDescent="0.3">
      <c r="A269" s="53" t="s">
        <v>48</v>
      </c>
      <c r="B269" s="54" t="s">
        <v>11</v>
      </c>
      <c r="C269" s="68">
        <v>3499</v>
      </c>
      <c r="D269">
        <v>2020</v>
      </c>
      <c r="E269" s="61">
        <f>D269+C269</f>
        <v>5519</v>
      </c>
      <c r="F269" s="57">
        <f>E269/6822*100</f>
        <v>80.900029316915862</v>
      </c>
      <c r="G269" s="51"/>
    </row>
    <row r="270" spans="1:7" x14ac:dyDescent="0.3">
      <c r="A270" s="53" t="s">
        <v>49</v>
      </c>
      <c r="B270" s="54" t="s">
        <v>50</v>
      </c>
      <c r="C270" s="68">
        <v>589</v>
      </c>
      <c r="D270">
        <v>329</v>
      </c>
      <c r="E270" s="61">
        <f t="shared" ref="E270:E273" si="72">D270+C270</f>
        <v>918</v>
      </c>
      <c r="F270" s="57">
        <f t="shared" ref="F270:F273" si="73">E270/6822*100</f>
        <v>13.456464379947231</v>
      </c>
      <c r="G270" s="51"/>
    </row>
    <row r="271" spans="1:7" x14ac:dyDescent="0.3">
      <c r="A271" s="53" t="s">
        <v>51</v>
      </c>
      <c r="B271" s="54" t="s">
        <v>13</v>
      </c>
      <c r="C271" s="68">
        <v>219</v>
      </c>
      <c r="D271">
        <v>45</v>
      </c>
      <c r="E271" s="61">
        <f t="shared" si="72"/>
        <v>264</v>
      </c>
      <c r="F271" s="57">
        <f t="shared" si="73"/>
        <v>3.8698328935795954</v>
      </c>
      <c r="G271" s="51"/>
    </row>
    <row r="272" spans="1:7" x14ac:dyDescent="0.3">
      <c r="A272" s="53" t="s">
        <v>52</v>
      </c>
      <c r="B272" s="54" t="s">
        <v>14</v>
      </c>
      <c r="C272" s="68">
        <v>63</v>
      </c>
      <c r="D272">
        <v>6</v>
      </c>
      <c r="E272" s="61">
        <f t="shared" si="72"/>
        <v>69</v>
      </c>
      <c r="F272" s="57">
        <f t="shared" si="73"/>
        <v>1.0114335971855761</v>
      </c>
      <c r="G272" s="51"/>
    </row>
    <row r="273" spans="1:7" ht="19.5" thickBot="1" x14ac:dyDescent="0.35">
      <c r="A273" s="53" t="s">
        <v>53</v>
      </c>
      <c r="B273" s="54" t="s">
        <v>54</v>
      </c>
      <c r="C273" s="69">
        <v>39</v>
      </c>
      <c r="D273">
        <v>13</v>
      </c>
      <c r="E273" s="61">
        <f t="shared" si="72"/>
        <v>52</v>
      </c>
      <c r="F273" s="57">
        <f t="shared" si="73"/>
        <v>0.76223981237173855</v>
      </c>
      <c r="G273" s="51"/>
    </row>
    <row r="274" spans="1:7" x14ac:dyDescent="0.3">
      <c r="A274" s="59" t="s">
        <v>45</v>
      </c>
      <c r="B274" s="60"/>
      <c r="C274" s="61">
        <v>4411</v>
      </c>
      <c r="D274" s="61"/>
      <c r="E274" s="67">
        <f>SUM(E269:E273)</f>
        <v>6822</v>
      </c>
      <c r="F274" s="63">
        <f>E274/6822*100</f>
        <v>100</v>
      </c>
      <c r="G274" s="51"/>
    </row>
    <row r="275" spans="1:7" x14ac:dyDescent="0.3">
      <c r="A275" s="64" t="s">
        <v>96</v>
      </c>
      <c r="B275" s="64"/>
      <c r="C275" s="64"/>
      <c r="D275" s="64"/>
      <c r="E275" s="64"/>
      <c r="F275" s="64"/>
      <c r="G275" s="51"/>
    </row>
    <row r="276" spans="1:7" x14ac:dyDescent="0.3">
      <c r="A276" s="53" t="s">
        <v>48</v>
      </c>
      <c r="B276" s="54" t="s">
        <v>11</v>
      </c>
      <c r="C276" s="65">
        <v>3517</v>
      </c>
      <c r="D276">
        <v>2076</v>
      </c>
      <c r="E276" s="61">
        <f>D276+C276</f>
        <v>5593</v>
      </c>
      <c r="F276" s="57">
        <f>E276/6822*100</f>
        <v>81.98475520375257</v>
      </c>
      <c r="G276" s="51"/>
    </row>
    <row r="277" spans="1:7" x14ac:dyDescent="0.3">
      <c r="A277" s="53" t="s">
        <v>49</v>
      </c>
      <c r="B277" s="54" t="s">
        <v>50</v>
      </c>
      <c r="C277" s="65">
        <v>592</v>
      </c>
      <c r="D277">
        <v>291</v>
      </c>
      <c r="E277" s="61">
        <f t="shared" ref="E277:E280" si="74">D277+C277</f>
        <v>883</v>
      </c>
      <c r="F277" s="57">
        <f t="shared" ref="F277:F281" si="75">E277/6822*100</f>
        <v>12.94341835238933</v>
      </c>
      <c r="G277" s="51"/>
    </row>
    <row r="278" spans="1:7" x14ac:dyDescent="0.3">
      <c r="A278" s="53" t="s">
        <v>51</v>
      </c>
      <c r="B278" s="54" t="s">
        <v>13</v>
      </c>
      <c r="C278" s="65">
        <v>191</v>
      </c>
      <c r="D278">
        <v>30</v>
      </c>
      <c r="E278" s="61">
        <f t="shared" si="74"/>
        <v>221</v>
      </c>
      <c r="F278" s="57">
        <f t="shared" si="75"/>
        <v>3.2395192025798889</v>
      </c>
      <c r="G278" s="51"/>
    </row>
    <row r="279" spans="1:7" x14ac:dyDescent="0.3">
      <c r="A279" s="53" t="s">
        <v>52</v>
      </c>
      <c r="B279" s="54" t="s">
        <v>14</v>
      </c>
      <c r="C279" s="65">
        <v>73</v>
      </c>
      <c r="D279">
        <v>5</v>
      </c>
      <c r="E279" s="61">
        <f t="shared" si="74"/>
        <v>78</v>
      </c>
      <c r="F279" s="57">
        <f t="shared" si="75"/>
        <v>1.1433597185576077</v>
      </c>
      <c r="G279" s="51"/>
    </row>
    <row r="280" spans="1:7" ht="19.5" thickBot="1" x14ac:dyDescent="0.35">
      <c r="A280" s="53" t="s">
        <v>53</v>
      </c>
      <c r="B280" s="54" t="s">
        <v>54</v>
      </c>
      <c r="C280" s="66">
        <v>36</v>
      </c>
      <c r="D280">
        <v>11</v>
      </c>
      <c r="E280" s="61">
        <f t="shared" si="74"/>
        <v>47</v>
      </c>
      <c r="F280" s="57">
        <f t="shared" si="75"/>
        <v>0.68894752272060977</v>
      </c>
      <c r="G280" s="51"/>
    </row>
    <row r="281" spans="1:7" x14ac:dyDescent="0.3">
      <c r="A281" s="59" t="s">
        <v>45</v>
      </c>
      <c r="B281" s="60"/>
      <c r="C281" s="61">
        <v>4411</v>
      </c>
      <c r="D281" s="61"/>
      <c r="E281" s="67">
        <f>SUM(E276:E280)</f>
        <v>6822</v>
      </c>
      <c r="F281" s="63">
        <f t="shared" si="75"/>
        <v>100</v>
      </c>
      <c r="G281" s="51"/>
    </row>
    <row r="282" spans="1:7" x14ac:dyDescent="0.3">
      <c r="A282" s="64" t="s">
        <v>97</v>
      </c>
      <c r="B282" s="64"/>
      <c r="C282" s="64"/>
      <c r="D282" s="64"/>
      <c r="E282" s="64"/>
      <c r="F282" s="64"/>
      <c r="G282" s="51"/>
    </row>
    <row r="283" spans="1:7" x14ac:dyDescent="0.3">
      <c r="A283" s="53" t="s">
        <v>48</v>
      </c>
      <c r="B283" s="54" t="s">
        <v>11</v>
      </c>
      <c r="C283" s="68">
        <v>3508</v>
      </c>
      <c r="D283">
        <v>1997</v>
      </c>
      <c r="E283" s="61">
        <f>D283+C283</f>
        <v>5505</v>
      </c>
      <c r="F283" s="57">
        <f>E283/6822*100</f>
        <v>80.694810905892695</v>
      </c>
      <c r="G283" s="51"/>
    </row>
    <row r="284" spans="1:7" x14ac:dyDescent="0.3">
      <c r="A284" s="53" t="s">
        <v>49</v>
      </c>
      <c r="B284" s="54" t="s">
        <v>50</v>
      </c>
      <c r="C284" s="68">
        <v>623</v>
      </c>
      <c r="D284">
        <v>332</v>
      </c>
      <c r="E284" s="61">
        <f t="shared" ref="E284:E287" si="76">D284+C284</f>
        <v>955</v>
      </c>
      <c r="F284" s="57">
        <f t="shared" ref="F284:F288" si="77">E284/6822*100</f>
        <v>13.998827323365582</v>
      </c>
      <c r="G284" s="51"/>
    </row>
    <row r="285" spans="1:7" x14ac:dyDescent="0.3">
      <c r="A285" s="53" t="s">
        <v>51</v>
      </c>
      <c r="B285" s="54" t="s">
        <v>13</v>
      </c>
      <c r="C285" s="68">
        <v>180</v>
      </c>
      <c r="D285">
        <v>46</v>
      </c>
      <c r="E285" s="61">
        <f t="shared" si="76"/>
        <v>226</v>
      </c>
      <c r="F285" s="57">
        <f t="shared" si="77"/>
        <v>3.3128114922310172</v>
      </c>
      <c r="G285" s="51"/>
    </row>
    <row r="286" spans="1:7" x14ac:dyDescent="0.3">
      <c r="A286" s="53" t="s">
        <v>52</v>
      </c>
      <c r="B286" s="54" t="s">
        <v>14</v>
      </c>
      <c r="C286" s="68">
        <v>58</v>
      </c>
      <c r="D286">
        <v>12</v>
      </c>
      <c r="E286" s="61">
        <f t="shared" si="76"/>
        <v>70</v>
      </c>
      <c r="F286" s="57">
        <f t="shared" si="77"/>
        <v>1.0260920551158019</v>
      </c>
      <c r="G286" s="51"/>
    </row>
    <row r="287" spans="1:7" ht="19.5" thickBot="1" x14ac:dyDescent="0.35">
      <c r="A287" s="53" t="s">
        <v>53</v>
      </c>
      <c r="B287" s="54" t="s">
        <v>54</v>
      </c>
      <c r="C287" s="69">
        <v>40</v>
      </c>
      <c r="D287">
        <v>26</v>
      </c>
      <c r="E287" s="61">
        <f t="shared" si="76"/>
        <v>66</v>
      </c>
      <c r="F287" s="57">
        <f t="shared" si="77"/>
        <v>0.96745822339489884</v>
      </c>
      <c r="G287" s="51"/>
    </row>
    <row r="288" spans="1:7" x14ac:dyDescent="0.3">
      <c r="A288" s="59" t="s">
        <v>45</v>
      </c>
      <c r="B288" s="60"/>
      <c r="C288" s="61">
        <v>4411</v>
      </c>
      <c r="D288" s="61"/>
      <c r="E288" s="67">
        <f>SUM(E283:E287)</f>
        <v>6822</v>
      </c>
      <c r="F288" s="63">
        <f t="shared" si="77"/>
        <v>100</v>
      </c>
      <c r="G288" s="51"/>
    </row>
    <row r="289" spans="1:7" x14ac:dyDescent="0.3">
      <c r="A289" s="64" t="s">
        <v>98</v>
      </c>
      <c r="B289" s="64"/>
      <c r="C289" s="64"/>
      <c r="D289" s="64"/>
      <c r="E289" s="64"/>
      <c r="F289" s="64"/>
      <c r="G289" s="51"/>
    </row>
    <row r="290" spans="1:7" x14ac:dyDescent="0.3">
      <c r="A290" s="53" t="s">
        <v>48</v>
      </c>
      <c r="B290" s="54" t="s">
        <v>11</v>
      </c>
      <c r="C290" s="65">
        <v>3526</v>
      </c>
      <c r="D290">
        <v>2110</v>
      </c>
      <c r="E290" s="61">
        <f>D290+C290</f>
        <v>5636</v>
      </c>
      <c r="F290" s="57">
        <f>E290/6822*100</f>
        <v>82.61506889475227</v>
      </c>
      <c r="G290" s="51"/>
    </row>
    <row r="291" spans="1:7" x14ac:dyDescent="0.3">
      <c r="A291" s="53" t="s">
        <v>49</v>
      </c>
      <c r="B291" s="54" t="s">
        <v>50</v>
      </c>
      <c r="C291" s="65">
        <v>612</v>
      </c>
      <c r="D291">
        <v>259</v>
      </c>
      <c r="E291" s="61">
        <f t="shared" ref="E291:E294" si="78">D291+C291</f>
        <v>871</v>
      </c>
      <c r="F291" s="57">
        <f t="shared" ref="F291:F295" si="79">E291/6822*100</f>
        <v>12.767516857226619</v>
      </c>
      <c r="G291" s="51"/>
    </row>
    <row r="292" spans="1:7" x14ac:dyDescent="0.3">
      <c r="A292" s="53" t="s">
        <v>51</v>
      </c>
      <c r="B292" s="54" t="s">
        <v>13</v>
      </c>
      <c r="C292" s="65">
        <v>183</v>
      </c>
      <c r="D292">
        <v>28</v>
      </c>
      <c r="E292" s="61">
        <f t="shared" si="78"/>
        <v>211</v>
      </c>
      <c r="F292" s="57">
        <f t="shared" si="79"/>
        <v>3.0929346232776314</v>
      </c>
      <c r="G292" s="51"/>
    </row>
    <row r="293" spans="1:7" x14ac:dyDescent="0.3">
      <c r="A293" s="53" t="s">
        <v>52</v>
      </c>
      <c r="B293" s="54" t="s">
        <v>14</v>
      </c>
      <c r="C293" s="65">
        <v>59</v>
      </c>
      <c r="D293">
        <v>5</v>
      </c>
      <c r="E293" s="61">
        <f t="shared" si="78"/>
        <v>64</v>
      </c>
      <c r="F293" s="57">
        <f t="shared" si="79"/>
        <v>0.93814130753444736</v>
      </c>
      <c r="G293" s="51"/>
    </row>
    <row r="294" spans="1:7" ht="19.5" thickBot="1" x14ac:dyDescent="0.35">
      <c r="A294" s="53" t="s">
        <v>53</v>
      </c>
      <c r="B294" s="54" t="s">
        <v>54</v>
      </c>
      <c r="C294" s="66">
        <v>29</v>
      </c>
      <c r="D294">
        <v>11</v>
      </c>
      <c r="E294" s="61">
        <f t="shared" si="78"/>
        <v>40</v>
      </c>
      <c r="F294" s="57">
        <f t="shared" si="79"/>
        <v>0.58633831720902962</v>
      </c>
      <c r="G294" s="51"/>
    </row>
    <row r="295" spans="1:7" x14ac:dyDescent="0.3">
      <c r="A295" s="59" t="s">
        <v>45</v>
      </c>
      <c r="B295" s="60"/>
      <c r="C295" s="61">
        <v>4411</v>
      </c>
      <c r="D295" s="61"/>
      <c r="E295" s="67">
        <f>SUM(E290:E294)</f>
        <v>6822</v>
      </c>
      <c r="F295" s="63">
        <f t="shared" si="79"/>
        <v>100</v>
      </c>
      <c r="G295" s="51"/>
    </row>
    <row r="296" spans="1:7" x14ac:dyDescent="0.3">
      <c r="A296" s="64" t="s">
        <v>99</v>
      </c>
      <c r="B296" s="64"/>
      <c r="C296" s="64"/>
      <c r="D296" s="64"/>
      <c r="E296" s="64"/>
      <c r="F296" s="64"/>
      <c r="G296" s="51"/>
    </row>
    <row r="297" spans="1:7" x14ac:dyDescent="0.3">
      <c r="A297" s="53" t="s">
        <v>48</v>
      </c>
      <c r="B297" s="54" t="s">
        <v>11</v>
      </c>
      <c r="C297" s="68">
        <v>3534</v>
      </c>
      <c r="D297">
        <v>2023</v>
      </c>
      <c r="E297" s="61">
        <f>D297+C297</f>
        <v>5557</v>
      </c>
      <c r="F297" s="57">
        <f>E297/6822*100</f>
        <v>81.457050718264441</v>
      </c>
      <c r="G297" s="51"/>
    </row>
    <row r="298" spans="1:7" x14ac:dyDescent="0.3">
      <c r="A298" s="53" t="s">
        <v>49</v>
      </c>
      <c r="B298" s="54" t="s">
        <v>50</v>
      </c>
      <c r="C298" s="68">
        <v>631</v>
      </c>
      <c r="D298">
        <v>249</v>
      </c>
      <c r="E298" s="61">
        <f t="shared" ref="E298:E301" si="80">D298+C298</f>
        <v>880</v>
      </c>
      <c r="F298" s="57">
        <f t="shared" ref="F298:F302" si="81">E298/6822*100</f>
        <v>12.899442978598652</v>
      </c>
      <c r="G298" s="51"/>
    </row>
    <row r="299" spans="1:7" x14ac:dyDescent="0.3">
      <c r="A299" s="53" t="s">
        <v>51</v>
      </c>
      <c r="B299" s="54" t="s">
        <v>13</v>
      </c>
      <c r="C299" s="68">
        <v>145</v>
      </c>
      <c r="D299">
        <v>34</v>
      </c>
      <c r="E299" s="61">
        <f t="shared" si="80"/>
        <v>179</v>
      </c>
      <c r="F299" s="57">
        <f t="shared" si="81"/>
        <v>2.6238639695104076</v>
      </c>
      <c r="G299" s="51"/>
    </row>
    <row r="300" spans="1:7" x14ac:dyDescent="0.3">
      <c r="A300" s="53" t="s">
        <v>52</v>
      </c>
      <c r="B300" s="54" t="s">
        <v>14</v>
      </c>
      <c r="C300" s="68">
        <v>52</v>
      </c>
      <c r="D300">
        <v>3</v>
      </c>
      <c r="E300" s="61">
        <f t="shared" si="80"/>
        <v>55</v>
      </c>
      <c r="F300" s="57">
        <f t="shared" si="81"/>
        <v>0.80621518616241572</v>
      </c>
      <c r="G300" s="51"/>
    </row>
    <row r="301" spans="1:7" ht="19.5" thickBot="1" x14ac:dyDescent="0.35">
      <c r="A301" s="53" t="s">
        <v>53</v>
      </c>
      <c r="B301" s="54" t="s">
        <v>54</v>
      </c>
      <c r="C301" s="69">
        <v>47</v>
      </c>
      <c r="D301">
        <v>104</v>
      </c>
      <c r="E301" s="61">
        <f t="shared" si="80"/>
        <v>151</v>
      </c>
      <c r="F301" s="57">
        <f t="shared" si="81"/>
        <v>2.213427147464087</v>
      </c>
      <c r="G301" s="51"/>
    </row>
    <row r="302" spans="1:7" x14ac:dyDescent="0.3">
      <c r="A302" s="59" t="s">
        <v>45</v>
      </c>
      <c r="B302" s="60"/>
      <c r="C302" s="61">
        <v>4411</v>
      </c>
      <c r="D302" s="61"/>
      <c r="E302" s="67">
        <f>SUM(E297:E301)</f>
        <v>6822</v>
      </c>
      <c r="F302" s="63">
        <f t="shared" si="81"/>
        <v>100</v>
      </c>
      <c r="G302" s="51"/>
    </row>
    <row r="303" spans="1:7" x14ac:dyDescent="0.3">
      <c r="A303" s="64" t="s">
        <v>100</v>
      </c>
      <c r="B303" s="64"/>
      <c r="C303" s="64"/>
      <c r="D303" s="64"/>
      <c r="E303" s="64"/>
      <c r="F303" s="64"/>
      <c r="G303" s="51"/>
    </row>
    <row r="304" spans="1:7" x14ac:dyDescent="0.3">
      <c r="A304" s="53" t="s">
        <v>48</v>
      </c>
      <c r="B304" s="54" t="s">
        <v>11</v>
      </c>
      <c r="C304" s="65">
        <v>3500</v>
      </c>
      <c r="D304">
        <v>2035</v>
      </c>
      <c r="E304" s="61">
        <f>D304+C304</f>
        <v>5535</v>
      </c>
      <c r="F304" s="57">
        <f>E304/6822*100</f>
        <v>81.134564643799465</v>
      </c>
      <c r="G304" s="51"/>
    </row>
    <row r="305" spans="1:7" x14ac:dyDescent="0.3">
      <c r="A305" s="53" t="s">
        <v>49</v>
      </c>
      <c r="B305" s="54" t="s">
        <v>50</v>
      </c>
      <c r="C305" s="65">
        <v>600</v>
      </c>
      <c r="D305">
        <v>284</v>
      </c>
      <c r="E305" s="61">
        <f t="shared" ref="E305:E308" si="82">D305+C305</f>
        <v>884</v>
      </c>
      <c r="F305" s="57">
        <f t="shared" ref="F305:F309" si="83">E305/6822*100</f>
        <v>12.958076810319556</v>
      </c>
      <c r="G305" s="51"/>
    </row>
    <row r="306" spans="1:7" x14ac:dyDescent="0.3">
      <c r="A306" s="53" t="s">
        <v>51</v>
      </c>
      <c r="B306" s="54" t="s">
        <v>13</v>
      </c>
      <c r="C306" s="65">
        <v>171</v>
      </c>
      <c r="D306">
        <v>30</v>
      </c>
      <c r="E306" s="61">
        <f t="shared" si="82"/>
        <v>201</v>
      </c>
      <c r="F306" s="57">
        <f t="shared" si="83"/>
        <v>2.9463500439753738</v>
      </c>
      <c r="G306" s="51"/>
    </row>
    <row r="307" spans="1:7" x14ac:dyDescent="0.3">
      <c r="A307" s="53" t="s">
        <v>52</v>
      </c>
      <c r="B307" s="54" t="s">
        <v>14</v>
      </c>
      <c r="C307" s="65">
        <v>80</v>
      </c>
      <c r="D307">
        <v>6</v>
      </c>
      <c r="E307" s="61">
        <f t="shared" si="82"/>
        <v>86</v>
      </c>
      <c r="F307" s="57">
        <f t="shared" si="83"/>
        <v>1.2606273819994136</v>
      </c>
      <c r="G307" s="51"/>
    </row>
    <row r="308" spans="1:7" ht="19.5" thickBot="1" x14ac:dyDescent="0.35">
      <c r="A308" s="53" t="s">
        <v>53</v>
      </c>
      <c r="B308" s="54" t="s">
        <v>54</v>
      </c>
      <c r="C308" s="66">
        <v>58</v>
      </c>
      <c r="D308">
        <v>58</v>
      </c>
      <c r="E308" s="61">
        <f t="shared" si="82"/>
        <v>116</v>
      </c>
      <c r="F308" s="57">
        <f t="shared" si="83"/>
        <v>1.7003811199061858</v>
      </c>
      <c r="G308" s="51"/>
    </row>
    <row r="309" spans="1:7" x14ac:dyDescent="0.3">
      <c r="A309" s="59" t="s">
        <v>45</v>
      </c>
      <c r="B309" s="60"/>
      <c r="C309" s="61">
        <v>4411</v>
      </c>
      <c r="D309" s="61"/>
      <c r="E309" s="67">
        <f>SUM(E304:E308)</f>
        <v>6822</v>
      </c>
      <c r="F309" s="63">
        <f t="shared" si="83"/>
        <v>100</v>
      </c>
      <c r="G309" s="51"/>
    </row>
    <row r="310" spans="1:7" x14ac:dyDescent="0.3">
      <c r="A310" s="64" t="s">
        <v>101</v>
      </c>
      <c r="B310" s="64"/>
      <c r="C310" s="64"/>
      <c r="D310" s="64"/>
      <c r="E310" s="64"/>
      <c r="F310" s="64"/>
      <c r="G310" s="51"/>
    </row>
    <row r="311" spans="1:7" x14ac:dyDescent="0.3">
      <c r="A311" s="53" t="s">
        <v>48</v>
      </c>
      <c r="B311" s="54" t="s">
        <v>11</v>
      </c>
      <c r="C311" s="68">
        <v>3493</v>
      </c>
      <c r="D311">
        <v>2013</v>
      </c>
      <c r="E311" s="61">
        <f>D311+C311</f>
        <v>5506</v>
      </c>
      <c r="F311" s="57">
        <f>E311/6822*100</f>
        <v>80.709469363822933</v>
      </c>
      <c r="G311" s="51"/>
    </row>
    <row r="312" spans="1:7" x14ac:dyDescent="0.3">
      <c r="A312" s="53" t="s">
        <v>49</v>
      </c>
      <c r="B312" s="54" t="s">
        <v>50</v>
      </c>
      <c r="C312" s="68">
        <v>633</v>
      </c>
      <c r="D312">
        <v>297</v>
      </c>
      <c r="E312" s="61">
        <f t="shared" ref="E312:E315" si="84">D312+C312</f>
        <v>930</v>
      </c>
      <c r="F312" s="57">
        <f t="shared" ref="F312:F316" si="85">E312/6822*100</f>
        <v>13.632365875109938</v>
      </c>
      <c r="G312" s="51"/>
    </row>
    <row r="313" spans="1:7" x14ac:dyDescent="0.3">
      <c r="A313" s="53" t="s">
        <v>51</v>
      </c>
      <c r="B313" s="54" t="s">
        <v>13</v>
      </c>
      <c r="C313" s="68">
        <v>173</v>
      </c>
      <c r="D313">
        <v>39</v>
      </c>
      <c r="E313" s="61">
        <f t="shared" si="84"/>
        <v>212</v>
      </c>
      <c r="F313" s="57">
        <f t="shared" si="85"/>
        <v>3.1075930812078569</v>
      </c>
      <c r="G313" s="51"/>
    </row>
    <row r="314" spans="1:7" x14ac:dyDescent="0.3">
      <c r="A314" s="53" t="s">
        <v>52</v>
      </c>
      <c r="B314" s="54" t="s">
        <v>14</v>
      </c>
      <c r="C314" s="68">
        <v>65</v>
      </c>
      <c r="D314">
        <v>4</v>
      </c>
      <c r="E314" s="61">
        <f t="shared" si="84"/>
        <v>69</v>
      </c>
      <c r="F314" s="57">
        <f t="shared" si="85"/>
        <v>1.0114335971855761</v>
      </c>
      <c r="G314" s="51"/>
    </row>
    <row r="315" spans="1:7" ht="19.5" thickBot="1" x14ac:dyDescent="0.35">
      <c r="A315" s="53" t="s">
        <v>53</v>
      </c>
      <c r="B315" s="54" t="s">
        <v>54</v>
      </c>
      <c r="C315" s="69">
        <v>45</v>
      </c>
      <c r="D315">
        <v>60</v>
      </c>
      <c r="E315" s="61">
        <f t="shared" si="84"/>
        <v>105</v>
      </c>
      <c r="F315" s="57">
        <f t="shared" si="85"/>
        <v>1.5391380826737027</v>
      </c>
      <c r="G315" s="51"/>
    </row>
    <row r="316" spans="1:7" x14ac:dyDescent="0.3">
      <c r="A316" s="59" t="s">
        <v>45</v>
      </c>
      <c r="B316" s="60"/>
      <c r="C316" s="61">
        <v>4411</v>
      </c>
      <c r="D316" s="61"/>
      <c r="E316" s="67">
        <f>SUM(E311:E315)</f>
        <v>6822</v>
      </c>
      <c r="F316" s="63">
        <f t="shared" si="85"/>
        <v>100</v>
      </c>
      <c r="G316" s="51"/>
    </row>
    <row r="317" spans="1:7" x14ac:dyDescent="0.3">
      <c r="A317" s="78" t="s">
        <v>102</v>
      </c>
      <c r="B317" s="78"/>
      <c r="C317" s="78"/>
      <c r="D317" s="78"/>
      <c r="E317" s="78"/>
      <c r="F317" s="78"/>
      <c r="G317" s="51"/>
    </row>
    <row r="318" spans="1:7" x14ac:dyDescent="0.3">
      <c r="A318" s="64" t="s">
        <v>103</v>
      </c>
      <c r="B318" s="64"/>
      <c r="C318" s="64"/>
      <c r="D318" s="64"/>
      <c r="E318" s="64"/>
      <c r="F318" s="64"/>
      <c r="G318" s="51"/>
    </row>
    <row r="319" spans="1:7" x14ac:dyDescent="0.3">
      <c r="A319" s="53" t="s">
        <v>48</v>
      </c>
      <c r="B319" s="54" t="s">
        <v>11</v>
      </c>
      <c r="C319" s="68">
        <v>3499</v>
      </c>
      <c r="D319">
        <v>2062</v>
      </c>
      <c r="E319" s="61">
        <f>D319+C319</f>
        <v>5561</v>
      </c>
      <c r="F319" s="57">
        <f>E319/6822*100</f>
        <v>81.515684549985352</v>
      </c>
      <c r="G319" s="51"/>
    </row>
    <row r="320" spans="1:7" x14ac:dyDescent="0.3">
      <c r="A320" s="53" t="s">
        <v>49</v>
      </c>
      <c r="B320" s="54" t="s">
        <v>50</v>
      </c>
      <c r="C320" s="68">
        <v>603</v>
      </c>
      <c r="D320">
        <v>254</v>
      </c>
      <c r="E320" s="61">
        <f t="shared" ref="E320:E323" si="86">D320+C320</f>
        <v>857</v>
      </c>
      <c r="F320" s="57">
        <f t="shared" ref="F320:F324" si="87">E320/6822*100</f>
        <v>12.56229844620346</v>
      </c>
      <c r="G320" s="51"/>
    </row>
    <row r="321" spans="1:7" x14ac:dyDescent="0.3">
      <c r="A321" s="53" t="s">
        <v>51</v>
      </c>
      <c r="B321" s="54" t="s">
        <v>13</v>
      </c>
      <c r="C321" s="68">
        <v>185</v>
      </c>
      <c r="D321">
        <v>32</v>
      </c>
      <c r="E321" s="61">
        <f t="shared" si="86"/>
        <v>217</v>
      </c>
      <c r="F321" s="57">
        <f t="shared" si="87"/>
        <v>3.1808853708589857</v>
      </c>
      <c r="G321" s="51"/>
    </row>
    <row r="322" spans="1:7" x14ac:dyDescent="0.3">
      <c r="A322" s="53" t="s">
        <v>52</v>
      </c>
      <c r="B322" s="54" t="s">
        <v>14</v>
      </c>
      <c r="C322" s="68">
        <v>63</v>
      </c>
      <c r="D322">
        <v>3</v>
      </c>
      <c r="E322" s="61">
        <f t="shared" si="86"/>
        <v>66</v>
      </c>
      <c r="F322" s="57">
        <f t="shared" si="87"/>
        <v>0.96745822339489884</v>
      </c>
      <c r="G322" s="51"/>
    </row>
    <row r="323" spans="1:7" ht="19.5" thickBot="1" x14ac:dyDescent="0.35">
      <c r="A323" s="53" t="s">
        <v>53</v>
      </c>
      <c r="B323" s="54" t="s">
        <v>54</v>
      </c>
      <c r="C323" s="69">
        <v>59</v>
      </c>
      <c r="D323">
        <v>62</v>
      </c>
      <c r="E323" s="61">
        <f t="shared" si="86"/>
        <v>121</v>
      </c>
      <c r="F323" s="57">
        <f t="shared" si="87"/>
        <v>1.7736734095573148</v>
      </c>
      <c r="G323" s="51"/>
    </row>
    <row r="324" spans="1:7" x14ac:dyDescent="0.3">
      <c r="A324" s="59" t="s">
        <v>45</v>
      </c>
      <c r="B324" s="60"/>
      <c r="C324" s="61">
        <v>4411</v>
      </c>
      <c r="D324" s="61"/>
      <c r="E324" s="67">
        <f>SUM(E319:E323)</f>
        <v>6822</v>
      </c>
      <c r="F324" s="63">
        <f t="shared" si="87"/>
        <v>100</v>
      </c>
      <c r="G324" s="51"/>
    </row>
    <row r="325" spans="1:7" x14ac:dyDescent="0.3">
      <c r="A325" s="64" t="s">
        <v>104</v>
      </c>
      <c r="B325" s="64"/>
      <c r="C325" s="64"/>
      <c r="D325" s="64"/>
      <c r="E325" s="64"/>
      <c r="F325" s="64"/>
      <c r="G325" s="51"/>
    </row>
    <row r="326" spans="1:7" x14ac:dyDescent="0.3">
      <c r="A326" s="53" t="s">
        <v>48</v>
      </c>
      <c r="B326" s="54" t="s">
        <v>11</v>
      </c>
      <c r="C326" s="65">
        <v>3481</v>
      </c>
      <c r="D326">
        <v>2065</v>
      </c>
      <c r="E326" s="61">
        <f>D326+C326</f>
        <v>5546</v>
      </c>
      <c r="F326" s="57">
        <f>E326/6822*100</f>
        <v>81.295807681031945</v>
      </c>
      <c r="G326" s="51"/>
    </row>
    <row r="327" spans="1:7" x14ac:dyDescent="0.3">
      <c r="A327" s="53" t="s">
        <v>49</v>
      </c>
      <c r="B327" s="54" t="s">
        <v>50</v>
      </c>
      <c r="C327" s="65">
        <v>617</v>
      </c>
      <c r="D327">
        <v>209</v>
      </c>
      <c r="E327" s="61">
        <f t="shared" ref="E327:E330" si="88">D327+C327</f>
        <v>826</v>
      </c>
      <c r="F327" s="57">
        <f t="shared" ref="F327:F331" si="89">E327/6822*100</f>
        <v>12.107886250366462</v>
      </c>
      <c r="G327" s="51"/>
    </row>
    <row r="328" spans="1:7" x14ac:dyDescent="0.3">
      <c r="A328" s="53" t="s">
        <v>51</v>
      </c>
      <c r="B328" s="54" t="s">
        <v>13</v>
      </c>
      <c r="C328" s="65">
        <v>185</v>
      </c>
      <c r="D328">
        <v>19</v>
      </c>
      <c r="E328" s="61">
        <f t="shared" si="88"/>
        <v>204</v>
      </c>
      <c r="F328" s="57">
        <f t="shared" si="89"/>
        <v>2.990325417766051</v>
      </c>
      <c r="G328" s="51"/>
    </row>
    <row r="329" spans="1:7" x14ac:dyDescent="0.3">
      <c r="A329" s="53" t="s">
        <v>52</v>
      </c>
      <c r="B329" s="54" t="s">
        <v>14</v>
      </c>
      <c r="C329" s="65">
        <v>62</v>
      </c>
      <c r="D329">
        <v>6</v>
      </c>
      <c r="E329" s="61">
        <f t="shared" si="88"/>
        <v>68</v>
      </c>
      <c r="F329" s="57">
        <f t="shared" si="89"/>
        <v>0.99677513925535044</v>
      </c>
      <c r="G329" s="51"/>
    </row>
    <row r="330" spans="1:7" ht="19.5" thickBot="1" x14ac:dyDescent="0.35">
      <c r="A330" s="53" t="s">
        <v>53</v>
      </c>
      <c r="B330" s="54" t="s">
        <v>54</v>
      </c>
      <c r="C330" s="66">
        <v>64</v>
      </c>
      <c r="D330">
        <v>114</v>
      </c>
      <c r="E330" s="61">
        <f t="shared" si="88"/>
        <v>178</v>
      </c>
      <c r="F330" s="57">
        <f t="shared" si="89"/>
        <v>2.609205511580182</v>
      </c>
      <c r="G330" s="51"/>
    </row>
    <row r="331" spans="1:7" x14ac:dyDescent="0.3">
      <c r="A331" s="59" t="s">
        <v>45</v>
      </c>
      <c r="B331" s="60"/>
      <c r="C331" s="61">
        <v>4411</v>
      </c>
      <c r="D331" s="61"/>
      <c r="E331" s="67">
        <f>SUM(E326:E330)</f>
        <v>6822</v>
      </c>
      <c r="F331" s="63">
        <f t="shared" si="89"/>
        <v>100</v>
      </c>
      <c r="G331" s="51"/>
    </row>
    <row r="332" spans="1:7" x14ac:dyDescent="0.3">
      <c r="A332" s="64" t="s">
        <v>105</v>
      </c>
      <c r="B332" s="64"/>
      <c r="C332" s="64"/>
      <c r="D332" s="64"/>
      <c r="E332" s="64"/>
      <c r="F332" s="64"/>
      <c r="G332" s="51"/>
    </row>
    <row r="333" spans="1:7" x14ac:dyDescent="0.3">
      <c r="A333" s="53" t="s">
        <v>48</v>
      </c>
      <c r="B333" s="54" t="s">
        <v>11</v>
      </c>
      <c r="C333" s="68">
        <v>3509</v>
      </c>
      <c r="D333">
        <v>2012</v>
      </c>
      <c r="E333" s="61">
        <f>D333+C333</f>
        <v>5521</v>
      </c>
      <c r="F333" s="57">
        <f>E333/6822*100</f>
        <v>80.929346232776311</v>
      </c>
      <c r="G333" s="51"/>
    </row>
    <row r="334" spans="1:7" x14ac:dyDescent="0.3">
      <c r="A334" s="53" t="s">
        <v>49</v>
      </c>
      <c r="B334" s="54" t="s">
        <v>50</v>
      </c>
      <c r="C334" s="68">
        <v>621</v>
      </c>
      <c r="D334">
        <v>238</v>
      </c>
      <c r="E334" s="61">
        <f t="shared" ref="E334:E337" si="90">D334+C334</f>
        <v>859</v>
      </c>
      <c r="F334" s="57">
        <f t="shared" ref="F334:F338" si="91">E334/6822*100</f>
        <v>12.59161536206391</v>
      </c>
      <c r="G334" s="51"/>
    </row>
    <row r="335" spans="1:7" x14ac:dyDescent="0.3">
      <c r="A335" s="53" t="s">
        <v>51</v>
      </c>
      <c r="B335" s="54" t="s">
        <v>13</v>
      </c>
      <c r="C335" s="68">
        <v>148</v>
      </c>
      <c r="D335">
        <v>25</v>
      </c>
      <c r="E335" s="61">
        <f t="shared" si="90"/>
        <v>173</v>
      </c>
      <c r="F335" s="57">
        <f t="shared" si="91"/>
        <v>2.5359132219290528</v>
      </c>
      <c r="G335" s="51"/>
    </row>
    <row r="336" spans="1:7" x14ac:dyDescent="0.3">
      <c r="A336" s="53" t="s">
        <v>52</v>
      </c>
      <c r="B336" s="54" t="s">
        <v>14</v>
      </c>
      <c r="C336" s="68">
        <v>64</v>
      </c>
      <c r="D336">
        <v>8</v>
      </c>
      <c r="E336" s="61">
        <f t="shared" si="90"/>
        <v>72</v>
      </c>
      <c r="F336" s="57">
        <f t="shared" si="91"/>
        <v>1.0554089709762533</v>
      </c>
      <c r="G336" s="51"/>
    </row>
    <row r="337" spans="1:7" ht="19.5" thickBot="1" x14ac:dyDescent="0.35">
      <c r="A337" s="53" t="s">
        <v>53</v>
      </c>
      <c r="B337" s="54" t="s">
        <v>54</v>
      </c>
      <c r="C337" s="69">
        <v>67</v>
      </c>
      <c r="D337">
        <v>130</v>
      </c>
      <c r="E337" s="61">
        <f t="shared" si="90"/>
        <v>197</v>
      </c>
      <c r="F337" s="57">
        <f t="shared" si="91"/>
        <v>2.8877162122544711</v>
      </c>
      <c r="G337" s="51"/>
    </row>
    <row r="338" spans="1:7" x14ac:dyDescent="0.3">
      <c r="A338" s="59" t="s">
        <v>45</v>
      </c>
      <c r="B338" s="60"/>
      <c r="C338" s="61">
        <v>4411</v>
      </c>
      <c r="D338" s="61"/>
      <c r="E338" s="67">
        <f>SUM(E333:E337)</f>
        <v>6822</v>
      </c>
      <c r="F338" s="63">
        <f t="shared" si="91"/>
        <v>100</v>
      </c>
      <c r="G338" s="51"/>
    </row>
    <row r="339" spans="1:7" x14ac:dyDescent="0.3">
      <c r="A339" s="64" t="s">
        <v>106</v>
      </c>
      <c r="B339" s="64"/>
      <c r="C339" s="64"/>
      <c r="D339" s="64"/>
      <c r="E339" s="64"/>
      <c r="F339" s="64"/>
      <c r="G339" s="51"/>
    </row>
    <row r="340" spans="1:7" x14ac:dyDescent="0.3">
      <c r="A340" s="53" t="s">
        <v>48</v>
      </c>
      <c r="B340" s="54" t="s">
        <v>11</v>
      </c>
      <c r="C340" s="65">
        <v>3404</v>
      </c>
      <c r="D340">
        <v>1879</v>
      </c>
      <c r="E340" s="61">
        <f>D340+C340</f>
        <v>5283</v>
      </c>
      <c r="F340" s="57">
        <f>E340/6822*100</f>
        <v>77.440633245382585</v>
      </c>
      <c r="G340" s="51"/>
    </row>
    <row r="341" spans="1:7" x14ac:dyDescent="0.3">
      <c r="A341" s="53" t="s">
        <v>49</v>
      </c>
      <c r="B341" s="54" t="s">
        <v>50</v>
      </c>
      <c r="C341" s="65">
        <v>603</v>
      </c>
      <c r="D341">
        <v>247</v>
      </c>
      <c r="E341" s="61">
        <f t="shared" ref="E341:E344" si="92">D341+C341</f>
        <v>850</v>
      </c>
      <c r="F341" s="57">
        <f t="shared" ref="F341:F344" si="93">E341/6822*100</f>
        <v>12.45968924069188</v>
      </c>
      <c r="G341" s="51"/>
    </row>
    <row r="342" spans="1:7" x14ac:dyDescent="0.3">
      <c r="A342" s="53" t="s">
        <v>51</v>
      </c>
      <c r="B342" s="54" t="s">
        <v>13</v>
      </c>
      <c r="C342" s="65">
        <v>191</v>
      </c>
      <c r="D342">
        <v>34</v>
      </c>
      <c r="E342" s="61">
        <f t="shared" si="92"/>
        <v>225</v>
      </c>
      <c r="F342" s="57">
        <f t="shared" si="93"/>
        <v>3.2981530343007917</v>
      </c>
      <c r="G342" s="51"/>
    </row>
    <row r="343" spans="1:7" x14ac:dyDescent="0.3">
      <c r="A343" s="53" t="s">
        <v>52</v>
      </c>
      <c r="B343" s="54" t="s">
        <v>14</v>
      </c>
      <c r="C343" s="65">
        <v>62</v>
      </c>
      <c r="D343">
        <v>13</v>
      </c>
      <c r="E343" s="61">
        <f t="shared" si="92"/>
        <v>75</v>
      </c>
      <c r="F343" s="57">
        <f t="shared" si="93"/>
        <v>1.0993843447669305</v>
      </c>
      <c r="G343" s="51"/>
    </row>
    <row r="344" spans="1:7" ht="19.5" thickBot="1" x14ac:dyDescent="0.35">
      <c r="A344" s="53" t="s">
        <v>53</v>
      </c>
      <c r="B344" s="54" t="s">
        <v>54</v>
      </c>
      <c r="C344" s="66">
        <v>149</v>
      </c>
      <c r="D344">
        <v>240</v>
      </c>
      <c r="E344" s="61">
        <f t="shared" si="92"/>
        <v>389</v>
      </c>
      <c r="F344" s="57">
        <f t="shared" si="93"/>
        <v>5.7021401348578129</v>
      </c>
      <c r="G344" s="51"/>
    </row>
    <row r="345" spans="1:7" x14ac:dyDescent="0.3">
      <c r="A345" s="59" t="s">
        <v>45</v>
      </c>
      <c r="B345" s="60"/>
      <c r="C345" s="61">
        <v>4411</v>
      </c>
      <c r="D345" s="61"/>
      <c r="E345" s="67">
        <f>SUM(E340:E344)</f>
        <v>6822</v>
      </c>
      <c r="F345" s="63">
        <f>E345/6822*100</f>
        <v>100</v>
      </c>
    </row>
    <row r="346" spans="1:7" x14ac:dyDescent="0.3">
      <c r="A346" s="79" t="s">
        <v>107</v>
      </c>
      <c r="B346" s="80"/>
      <c r="C346" s="80"/>
      <c r="D346" s="80"/>
      <c r="E346" s="80"/>
      <c r="F346" s="81"/>
    </row>
    <row r="347" spans="1:7" x14ac:dyDescent="0.3">
      <c r="A347" s="53" t="s">
        <v>48</v>
      </c>
      <c r="B347" s="54" t="s">
        <v>11</v>
      </c>
      <c r="C347" s="68">
        <v>3326</v>
      </c>
      <c r="D347">
        <v>1838</v>
      </c>
      <c r="E347" s="61">
        <f>D347+C347</f>
        <v>5164</v>
      </c>
      <c r="F347" s="57">
        <f>E347/6822*100</f>
        <v>75.696276751685716</v>
      </c>
    </row>
    <row r="348" spans="1:7" x14ac:dyDescent="0.3">
      <c r="A348" s="53" t="s">
        <v>49</v>
      </c>
      <c r="B348" s="54" t="s">
        <v>50</v>
      </c>
      <c r="C348" s="68">
        <v>596</v>
      </c>
      <c r="D348">
        <v>182</v>
      </c>
      <c r="E348" s="61">
        <f t="shared" ref="E348:E351" si="94">D348+C348</f>
        <v>778</v>
      </c>
      <c r="F348" s="57">
        <f t="shared" ref="F348:F352" si="95">E348/6822*100</f>
        <v>11.404280269715626</v>
      </c>
    </row>
    <row r="349" spans="1:7" x14ac:dyDescent="0.3">
      <c r="A349" s="53" t="s">
        <v>51</v>
      </c>
      <c r="B349" s="54" t="s">
        <v>13</v>
      </c>
      <c r="C349" s="68">
        <v>212</v>
      </c>
      <c r="D349">
        <v>17</v>
      </c>
      <c r="E349" s="61">
        <f t="shared" si="94"/>
        <v>229</v>
      </c>
      <c r="F349" s="57">
        <f t="shared" si="95"/>
        <v>3.3567868660216944</v>
      </c>
    </row>
    <row r="350" spans="1:7" x14ac:dyDescent="0.3">
      <c r="A350" s="53" t="s">
        <v>52</v>
      </c>
      <c r="B350" s="54" t="s">
        <v>14</v>
      </c>
      <c r="C350" s="68">
        <v>60</v>
      </c>
      <c r="D350">
        <v>3</v>
      </c>
      <c r="E350" s="61">
        <f t="shared" si="94"/>
        <v>63</v>
      </c>
      <c r="F350" s="57">
        <f t="shared" si="95"/>
        <v>0.92348284960422167</v>
      </c>
    </row>
    <row r="351" spans="1:7" ht="19.5" thickBot="1" x14ac:dyDescent="0.35">
      <c r="A351" s="53" t="s">
        <v>53</v>
      </c>
      <c r="B351" s="54" t="s">
        <v>54</v>
      </c>
      <c r="C351" s="69">
        <v>215</v>
      </c>
      <c r="D351">
        <v>373</v>
      </c>
      <c r="E351" s="61">
        <f t="shared" si="94"/>
        <v>588</v>
      </c>
      <c r="F351" s="57">
        <f t="shared" si="95"/>
        <v>8.6191732629727351</v>
      </c>
    </row>
    <row r="352" spans="1:7" x14ac:dyDescent="0.3">
      <c r="A352" s="78" t="s">
        <v>45</v>
      </c>
      <c r="B352" s="78"/>
      <c r="C352" s="61">
        <v>4411</v>
      </c>
      <c r="D352" s="61"/>
      <c r="E352" s="67">
        <f>SUM(E347:E351)</f>
        <v>6822</v>
      </c>
      <c r="F352" s="63">
        <f t="shared" si="95"/>
        <v>100</v>
      </c>
    </row>
    <row r="353" spans="1:7" x14ac:dyDescent="0.3">
      <c r="A353" s="64" t="s">
        <v>108</v>
      </c>
      <c r="B353" s="64"/>
      <c r="C353" s="64"/>
      <c r="D353" s="64"/>
      <c r="E353" s="64"/>
      <c r="F353" s="64"/>
    </row>
    <row r="354" spans="1:7" x14ac:dyDescent="0.3">
      <c r="A354" s="53" t="s">
        <v>48</v>
      </c>
      <c r="B354" s="54" t="s">
        <v>11</v>
      </c>
      <c r="C354" s="65">
        <v>3329</v>
      </c>
      <c r="D354">
        <v>1823</v>
      </c>
      <c r="E354" s="61">
        <f>D354+C354</f>
        <v>5152</v>
      </c>
      <c r="F354" s="57">
        <f>E354/6822*100</f>
        <v>75.52037525652301</v>
      </c>
    </row>
    <row r="355" spans="1:7" x14ac:dyDescent="0.3">
      <c r="A355" s="53" t="s">
        <v>49</v>
      </c>
      <c r="B355" s="54" t="s">
        <v>50</v>
      </c>
      <c r="C355" s="65">
        <v>588</v>
      </c>
      <c r="D355">
        <v>178</v>
      </c>
      <c r="E355" s="61">
        <f t="shared" ref="E355:E358" si="96">D355+C355</f>
        <v>766</v>
      </c>
      <c r="F355" s="57">
        <f t="shared" ref="F355:F359" si="97">E355/6822*100</f>
        <v>11.228378774552917</v>
      </c>
    </row>
    <row r="356" spans="1:7" x14ac:dyDescent="0.3">
      <c r="A356" s="53" t="s">
        <v>51</v>
      </c>
      <c r="B356" s="54" t="s">
        <v>13</v>
      </c>
      <c r="C356" s="65">
        <v>214</v>
      </c>
      <c r="D356">
        <v>19</v>
      </c>
      <c r="E356" s="61">
        <f t="shared" si="96"/>
        <v>233</v>
      </c>
      <c r="F356" s="57">
        <f t="shared" si="97"/>
        <v>3.4154206977425972</v>
      </c>
    </row>
    <row r="357" spans="1:7" x14ac:dyDescent="0.3">
      <c r="A357" s="53" t="s">
        <v>52</v>
      </c>
      <c r="B357" s="54" t="s">
        <v>14</v>
      </c>
      <c r="C357" s="65">
        <v>60</v>
      </c>
      <c r="D357">
        <v>4</v>
      </c>
      <c r="E357" s="61">
        <f t="shared" si="96"/>
        <v>64</v>
      </c>
      <c r="F357" s="57">
        <f t="shared" si="97"/>
        <v>0.93814130753444736</v>
      </c>
    </row>
    <row r="358" spans="1:7" ht="19.5" thickBot="1" x14ac:dyDescent="0.35">
      <c r="A358" s="53" t="s">
        <v>53</v>
      </c>
      <c r="B358" s="54" t="s">
        <v>54</v>
      </c>
      <c r="C358" s="66">
        <v>218</v>
      </c>
      <c r="D358">
        <v>389</v>
      </c>
      <c r="E358" s="61">
        <f t="shared" si="96"/>
        <v>607</v>
      </c>
      <c r="F358" s="57">
        <f t="shared" si="97"/>
        <v>8.8976839636470242</v>
      </c>
    </row>
    <row r="359" spans="1:7" x14ac:dyDescent="0.3">
      <c r="A359" s="59" t="s">
        <v>45</v>
      </c>
      <c r="B359" s="60"/>
      <c r="C359" s="61">
        <v>4411</v>
      </c>
      <c r="D359" s="61"/>
      <c r="E359" s="67">
        <f>SUM(E354:E358)</f>
        <v>6822</v>
      </c>
      <c r="F359" s="63">
        <f t="shared" si="97"/>
        <v>100</v>
      </c>
    </row>
    <row r="360" spans="1:7" x14ac:dyDescent="0.3">
      <c r="A360" s="64" t="s">
        <v>109</v>
      </c>
      <c r="B360" s="64"/>
      <c r="C360" s="64"/>
      <c r="D360" s="64"/>
      <c r="E360" s="64"/>
      <c r="F360" s="64"/>
    </row>
    <row r="361" spans="1:7" x14ac:dyDescent="0.3">
      <c r="A361" s="53" t="s">
        <v>48</v>
      </c>
      <c r="B361" s="54" t="s">
        <v>11</v>
      </c>
      <c r="C361" s="68">
        <v>3375</v>
      </c>
      <c r="D361">
        <v>1892</v>
      </c>
      <c r="E361" s="61">
        <f>D361+C361</f>
        <v>5267</v>
      </c>
      <c r="F361" s="57">
        <f>E361/6822*100</f>
        <v>77.206097918498969</v>
      </c>
    </row>
    <row r="362" spans="1:7" x14ac:dyDescent="0.3">
      <c r="A362" s="53" t="s">
        <v>49</v>
      </c>
      <c r="B362" s="54" t="s">
        <v>50</v>
      </c>
      <c r="C362" s="68">
        <v>625</v>
      </c>
      <c r="D362">
        <v>212</v>
      </c>
      <c r="E362" s="61">
        <f t="shared" ref="E362:E365" si="98">D362+C362</f>
        <v>837</v>
      </c>
      <c r="F362" s="57">
        <f t="shared" ref="F362:F366" si="99">E362/6822*100</f>
        <v>12.269129287598943</v>
      </c>
      <c r="G362" s="51"/>
    </row>
    <row r="363" spans="1:7" x14ac:dyDescent="0.3">
      <c r="A363" s="53" t="s">
        <v>51</v>
      </c>
      <c r="B363" s="54" t="s">
        <v>13</v>
      </c>
      <c r="C363" s="68">
        <v>191</v>
      </c>
      <c r="D363">
        <v>32</v>
      </c>
      <c r="E363" s="61">
        <f t="shared" si="98"/>
        <v>223</v>
      </c>
      <c r="F363" s="57">
        <f t="shared" si="99"/>
        <v>3.2688361184403401</v>
      </c>
      <c r="G363" s="51"/>
    </row>
    <row r="364" spans="1:7" x14ac:dyDescent="0.3">
      <c r="A364" s="53" t="s">
        <v>52</v>
      </c>
      <c r="B364" s="54" t="s">
        <v>14</v>
      </c>
      <c r="C364" s="68">
        <v>56</v>
      </c>
      <c r="D364">
        <v>3</v>
      </c>
      <c r="E364" s="61">
        <f t="shared" si="98"/>
        <v>59</v>
      </c>
      <c r="F364" s="57">
        <f t="shared" si="99"/>
        <v>0.86484901788331858</v>
      </c>
      <c r="G364" s="51"/>
    </row>
    <row r="365" spans="1:7" ht="19.5" thickBot="1" x14ac:dyDescent="0.35">
      <c r="A365" s="53" t="s">
        <v>53</v>
      </c>
      <c r="B365" s="54" t="s">
        <v>54</v>
      </c>
      <c r="C365" s="69">
        <v>162</v>
      </c>
      <c r="D365">
        <v>274</v>
      </c>
      <c r="E365" s="61">
        <f t="shared" si="98"/>
        <v>436</v>
      </c>
      <c r="F365" s="57">
        <f t="shared" si="99"/>
        <v>6.3910876575784235</v>
      </c>
      <c r="G365" s="51"/>
    </row>
    <row r="366" spans="1:7" x14ac:dyDescent="0.3">
      <c r="A366" s="59" t="s">
        <v>45</v>
      </c>
      <c r="B366" s="60"/>
      <c r="C366" s="61">
        <v>4411</v>
      </c>
      <c r="D366" s="61"/>
      <c r="E366" s="67">
        <f>SUM(E361:E365)</f>
        <v>6822</v>
      </c>
      <c r="F366" s="63">
        <f t="shared" si="99"/>
        <v>100</v>
      </c>
      <c r="G366" s="51"/>
    </row>
    <row r="367" spans="1:7" x14ac:dyDescent="0.3">
      <c r="A367" s="64" t="s">
        <v>110</v>
      </c>
      <c r="B367" s="64"/>
      <c r="C367" s="64"/>
      <c r="D367" s="64"/>
      <c r="E367" s="64"/>
      <c r="F367" s="64"/>
      <c r="G367" s="51"/>
    </row>
    <row r="368" spans="1:7" x14ac:dyDescent="0.3">
      <c r="A368" s="53" t="s">
        <v>48</v>
      </c>
      <c r="B368" s="54" t="s">
        <v>11</v>
      </c>
      <c r="C368" s="68">
        <v>3420</v>
      </c>
      <c r="D368">
        <v>1896</v>
      </c>
      <c r="E368" s="61">
        <f>D368+C368</f>
        <v>5316</v>
      </c>
      <c r="F368" s="57">
        <f>E368/6822*100</f>
        <v>77.924362357080028</v>
      </c>
      <c r="G368" s="51"/>
    </row>
    <row r="369" spans="1:7" x14ac:dyDescent="0.3">
      <c r="A369" s="53" t="s">
        <v>49</v>
      </c>
      <c r="B369" s="54" t="s">
        <v>50</v>
      </c>
      <c r="C369" s="68">
        <v>627</v>
      </c>
      <c r="D369">
        <v>200</v>
      </c>
      <c r="E369" s="61">
        <f t="shared" ref="E369:E372" si="100">D369+C369</f>
        <v>827</v>
      </c>
      <c r="F369" s="57">
        <f t="shared" ref="F369:F373" si="101">E369/6822*100</f>
        <v>12.122544708296687</v>
      </c>
      <c r="G369" s="51"/>
    </row>
    <row r="370" spans="1:7" x14ac:dyDescent="0.3">
      <c r="A370" s="53" t="s">
        <v>51</v>
      </c>
      <c r="B370" s="54" t="s">
        <v>13</v>
      </c>
      <c r="C370" s="68">
        <v>163</v>
      </c>
      <c r="D370">
        <v>24</v>
      </c>
      <c r="E370" s="61">
        <f t="shared" si="100"/>
        <v>187</v>
      </c>
      <c r="F370" s="57">
        <f t="shared" si="101"/>
        <v>2.7411316329522135</v>
      </c>
      <c r="G370" s="51"/>
    </row>
    <row r="371" spans="1:7" x14ac:dyDescent="0.3">
      <c r="A371" s="53" t="s">
        <v>52</v>
      </c>
      <c r="B371" s="54" t="s">
        <v>14</v>
      </c>
      <c r="C371" s="68">
        <v>49</v>
      </c>
      <c r="D371">
        <v>6</v>
      </c>
      <c r="E371" s="61">
        <f t="shared" si="100"/>
        <v>55</v>
      </c>
      <c r="F371" s="57">
        <f t="shared" si="101"/>
        <v>0.80621518616241572</v>
      </c>
      <c r="G371" s="51"/>
    </row>
    <row r="372" spans="1:7" ht="19.5" thickBot="1" x14ac:dyDescent="0.35">
      <c r="A372" s="53" t="s">
        <v>53</v>
      </c>
      <c r="B372" s="54" t="s">
        <v>54</v>
      </c>
      <c r="C372" s="69">
        <v>150</v>
      </c>
      <c r="D372">
        <v>287</v>
      </c>
      <c r="E372" s="61">
        <f t="shared" si="100"/>
        <v>437</v>
      </c>
      <c r="F372" s="57">
        <f t="shared" si="101"/>
        <v>6.4057461155086486</v>
      </c>
      <c r="G372" s="51"/>
    </row>
    <row r="373" spans="1:7" x14ac:dyDescent="0.3">
      <c r="A373" s="59" t="s">
        <v>45</v>
      </c>
      <c r="B373" s="60"/>
      <c r="C373" s="61">
        <v>4411</v>
      </c>
      <c r="D373" s="61"/>
      <c r="E373" s="67">
        <f>SUM(E368:E372)</f>
        <v>6822</v>
      </c>
      <c r="F373" s="63">
        <f t="shared" si="101"/>
        <v>100</v>
      </c>
      <c r="G373" s="51"/>
    </row>
    <row r="374" spans="1:7" x14ac:dyDescent="0.3">
      <c r="A374" s="64" t="s">
        <v>111</v>
      </c>
      <c r="B374" s="64"/>
      <c r="C374" s="64"/>
      <c r="D374" s="64"/>
      <c r="E374" s="64"/>
      <c r="F374" s="64"/>
      <c r="G374" s="51"/>
    </row>
    <row r="375" spans="1:7" x14ac:dyDescent="0.3">
      <c r="A375" s="53" t="s">
        <v>48</v>
      </c>
      <c r="B375" s="54" t="s">
        <v>11</v>
      </c>
      <c r="C375" s="65">
        <v>3451</v>
      </c>
      <c r="D375">
        <v>1989</v>
      </c>
      <c r="E375" s="61">
        <f>D375+C375</f>
        <v>5440</v>
      </c>
      <c r="F375" s="57">
        <f>E375/6822*100</f>
        <v>79.742011140428019</v>
      </c>
      <c r="G375" s="51"/>
    </row>
    <row r="376" spans="1:7" x14ac:dyDescent="0.3">
      <c r="A376" s="53" t="s">
        <v>49</v>
      </c>
      <c r="B376" s="54" t="s">
        <v>50</v>
      </c>
      <c r="C376" s="65">
        <v>626</v>
      </c>
      <c r="D376">
        <v>218</v>
      </c>
      <c r="E376" s="61">
        <f t="shared" ref="E376:E379" si="102">D376+C376</f>
        <v>844</v>
      </c>
      <c r="F376" s="57">
        <f t="shared" ref="F376:F380" si="103">E376/6822*100</f>
        <v>12.371738493110525</v>
      </c>
      <c r="G376" s="51"/>
    </row>
    <row r="377" spans="1:7" x14ac:dyDescent="0.3">
      <c r="A377" s="53" t="s">
        <v>51</v>
      </c>
      <c r="B377" s="54" t="s">
        <v>13</v>
      </c>
      <c r="C377" s="65">
        <v>154</v>
      </c>
      <c r="D377">
        <v>20</v>
      </c>
      <c r="E377" s="61">
        <f t="shared" si="102"/>
        <v>174</v>
      </c>
      <c r="F377" s="57">
        <f t="shared" si="103"/>
        <v>2.5505716798592788</v>
      </c>
      <c r="G377" s="51"/>
    </row>
    <row r="378" spans="1:7" x14ac:dyDescent="0.3">
      <c r="A378" s="53" t="s">
        <v>52</v>
      </c>
      <c r="B378" s="54" t="s">
        <v>14</v>
      </c>
      <c r="C378" s="65">
        <v>62</v>
      </c>
      <c r="D378">
        <v>7</v>
      </c>
      <c r="E378" s="61">
        <f t="shared" si="102"/>
        <v>69</v>
      </c>
      <c r="F378" s="57">
        <f t="shared" si="103"/>
        <v>1.0114335971855761</v>
      </c>
      <c r="G378" s="51"/>
    </row>
    <row r="379" spans="1:7" ht="19.5" thickBot="1" x14ac:dyDescent="0.35">
      <c r="A379" s="53" t="s">
        <v>53</v>
      </c>
      <c r="B379" s="54" t="s">
        <v>54</v>
      </c>
      <c r="C379" s="66">
        <v>116</v>
      </c>
      <c r="D379">
        <v>179</v>
      </c>
      <c r="E379" s="61">
        <f t="shared" si="102"/>
        <v>295</v>
      </c>
      <c r="F379" s="57">
        <f t="shared" si="103"/>
        <v>4.3242450894165927</v>
      </c>
      <c r="G379" s="51"/>
    </row>
    <row r="380" spans="1:7" x14ac:dyDescent="0.3">
      <c r="A380" s="59" t="s">
        <v>45</v>
      </c>
      <c r="B380" s="60"/>
      <c r="C380" s="61">
        <v>4411</v>
      </c>
      <c r="D380" s="61"/>
      <c r="E380" s="67">
        <f>SUM(E375:E379)</f>
        <v>6822</v>
      </c>
      <c r="F380" s="63">
        <f t="shared" si="103"/>
        <v>100</v>
      </c>
      <c r="G380" s="51"/>
    </row>
    <row r="381" spans="1:7" x14ac:dyDescent="0.3">
      <c r="A381" s="64" t="s">
        <v>112</v>
      </c>
      <c r="B381" s="64"/>
      <c r="C381" s="64"/>
      <c r="D381" s="64"/>
      <c r="E381" s="64"/>
      <c r="F381" s="64"/>
      <c r="G381" s="51"/>
    </row>
    <row r="382" spans="1:7" x14ac:dyDescent="0.3">
      <c r="A382" s="53" t="s">
        <v>48</v>
      </c>
      <c r="B382" s="54" t="s">
        <v>11</v>
      </c>
      <c r="C382" s="68">
        <v>3469</v>
      </c>
      <c r="D382">
        <v>2101</v>
      </c>
      <c r="E382" s="61">
        <f>D382+C382</f>
        <v>5570</v>
      </c>
      <c r="F382" s="57">
        <f>E382/6822*100</f>
        <v>81.64761067135737</v>
      </c>
      <c r="G382" s="51"/>
    </row>
    <row r="383" spans="1:7" x14ac:dyDescent="0.3">
      <c r="A383" s="53" t="s">
        <v>49</v>
      </c>
      <c r="B383" s="54" t="s">
        <v>50</v>
      </c>
      <c r="C383" s="68">
        <v>618</v>
      </c>
      <c r="D383">
        <v>215</v>
      </c>
      <c r="E383" s="61">
        <f t="shared" ref="E383:E386" si="104">D383+C383</f>
        <v>833</v>
      </c>
      <c r="F383" s="57">
        <f t="shared" ref="F383:F387" si="105">E383/6822*100</f>
        <v>12.210495455878041</v>
      </c>
      <c r="G383" s="51"/>
    </row>
    <row r="384" spans="1:7" x14ac:dyDescent="0.3">
      <c r="A384" s="53" t="s">
        <v>51</v>
      </c>
      <c r="B384" s="54" t="s">
        <v>13</v>
      </c>
      <c r="C384" s="68">
        <v>196</v>
      </c>
      <c r="D384">
        <v>26</v>
      </c>
      <c r="E384" s="61">
        <f t="shared" si="104"/>
        <v>222</v>
      </c>
      <c r="F384" s="57">
        <f t="shared" si="105"/>
        <v>3.2541776605101145</v>
      </c>
      <c r="G384" s="51"/>
    </row>
    <row r="385" spans="1:7" x14ac:dyDescent="0.3">
      <c r="A385" s="53" t="s">
        <v>52</v>
      </c>
      <c r="B385" s="54" t="s">
        <v>14</v>
      </c>
      <c r="C385" s="68">
        <v>63</v>
      </c>
      <c r="D385">
        <v>7</v>
      </c>
      <c r="E385" s="61">
        <f t="shared" si="104"/>
        <v>70</v>
      </c>
      <c r="F385" s="57">
        <f t="shared" si="105"/>
        <v>1.0260920551158019</v>
      </c>
      <c r="G385" s="51"/>
    </row>
    <row r="386" spans="1:7" ht="19.5" thickBot="1" x14ac:dyDescent="0.35">
      <c r="A386" s="53" t="s">
        <v>53</v>
      </c>
      <c r="B386" s="54" t="s">
        <v>54</v>
      </c>
      <c r="C386" s="69">
        <v>63</v>
      </c>
      <c r="D386">
        <v>64</v>
      </c>
      <c r="E386" s="61">
        <f t="shared" si="104"/>
        <v>127</v>
      </c>
      <c r="F386" s="57">
        <f t="shared" si="105"/>
        <v>1.8616241571386689</v>
      </c>
      <c r="G386" s="51"/>
    </row>
    <row r="387" spans="1:7" x14ac:dyDescent="0.3">
      <c r="A387" s="59" t="s">
        <v>45</v>
      </c>
      <c r="B387" s="60"/>
      <c r="C387" s="61">
        <v>4411</v>
      </c>
      <c r="D387" s="61"/>
      <c r="E387" s="67">
        <f>SUM(E382:E386)</f>
        <v>6822</v>
      </c>
      <c r="F387" s="63">
        <f t="shared" si="105"/>
        <v>100</v>
      </c>
      <c r="G387" s="51"/>
    </row>
    <row r="388" spans="1:7" x14ac:dyDescent="0.3">
      <c r="A388" s="64" t="s">
        <v>113</v>
      </c>
      <c r="B388" s="64"/>
      <c r="C388" s="64"/>
      <c r="D388" s="64"/>
      <c r="E388" s="64"/>
      <c r="F388" s="64"/>
      <c r="G388" s="51"/>
    </row>
    <row r="389" spans="1:7" x14ac:dyDescent="0.3">
      <c r="A389" s="53" t="s">
        <v>48</v>
      </c>
      <c r="B389" s="54" t="s">
        <v>11</v>
      </c>
      <c r="C389" s="65">
        <v>3406</v>
      </c>
      <c r="D389">
        <v>2068</v>
      </c>
      <c r="E389" s="61">
        <f>D389+C389</f>
        <v>5474</v>
      </c>
      <c r="F389" s="57">
        <f>E389/6822*100</f>
        <v>80.2403987100557</v>
      </c>
      <c r="G389" s="51"/>
    </row>
    <row r="390" spans="1:7" x14ac:dyDescent="0.3">
      <c r="A390" s="53" t="s">
        <v>49</v>
      </c>
      <c r="B390" s="54" t="s">
        <v>50</v>
      </c>
      <c r="C390" s="65">
        <v>630</v>
      </c>
      <c r="D390">
        <v>227</v>
      </c>
      <c r="E390" s="61">
        <f t="shared" ref="E390:E393" si="106">D390+C390</f>
        <v>857</v>
      </c>
      <c r="F390" s="57">
        <f t="shared" ref="F390:F394" si="107">E390/6822*100</f>
        <v>12.56229844620346</v>
      </c>
      <c r="G390" s="51"/>
    </row>
    <row r="391" spans="1:7" x14ac:dyDescent="0.3">
      <c r="A391" s="53" t="s">
        <v>51</v>
      </c>
      <c r="B391" s="54" t="s">
        <v>13</v>
      </c>
      <c r="C391" s="65">
        <v>230</v>
      </c>
      <c r="D391">
        <v>21</v>
      </c>
      <c r="E391" s="61">
        <f t="shared" si="106"/>
        <v>251</v>
      </c>
      <c r="F391" s="57">
        <f t="shared" si="107"/>
        <v>3.6792729404866611</v>
      </c>
      <c r="G391" s="51"/>
    </row>
    <row r="392" spans="1:7" x14ac:dyDescent="0.3">
      <c r="A392" s="53" t="s">
        <v>52</v>
      </c>
      <c r="B392" s="54" t="s">
        <v>14</v>
      </c>
      <c r="C392" s="65">
        <v>68</v>
      </c>
      <c r="D392">
        <v>4</v>
      </c>
      <c r="E392" s="61">
        <f t="shared" si="106"/>
        <v>72</v>
      </c>
      <c r="F392" s="57">
        <f t="shared" si="107"/>
        <v>1.0554089709762533</v>
      </c>
      <c r="G392" s="51"/>
    </row>
    <row r="393" spans="1:7" ht="19.5" thickBot="1" x14ac:dyDescent="0.35">
      <c r="A393" s="53" t="s">
        <v>53</v>
      </c>
      <c r="B393" s="54" t="s">
        <v>54</v>
      </c>
      <c r="C393" s="66">
        <v>75</v>
      </c>
      <c r="D393">
        <v>93</v>
      </c>
      <c r="E393" s="61">
        <f t="shared" si="106"/>
        <v>168</v>
      </c>
      <c r="F393" s="57">
        <f t="shared" si="107"/>
        <v>2.4626209322779244</v>
      </c>
      <c r="G393" s="51"/>
    </row>
    <row r="394" spans="1:7" x14ac:dyDescent="0.3">
      <c r="A394" s="59" t="s">
        <v>45</v>
      </c>
      <c r="B394" s="60"/>
      <c r="C394" s="61">
        <v>4411</v>
      </c>
      <c r="D394" s="61"/>
      <c r="E394" s="67">
        <f>SUM(E389:E393)</f>
        <v>6822</v>
      </c>
      <c r="F394" s="63">
        <f t="shared" si="107"/>
        <v>100</v>
      </c>
      <c r="G394" s="51"/>
    </row>
    <row r="395" spans="1:7" x14ac:dyDescent="0.3">
      <c r="A395" s="82"/>
      <c r="B395" s="83"/>
      <c r="C395" s="61"/>
      <c r="D395" s="61"/>
      <c r="E395" s="67"/>
      <c r="F395" s="63"/>
      <c r="G395" s="51"/>
    </row>
    <row r="396" spans="1:7" x14ac:dyDescent="0.3">
      <c r="A396" s="64" t="s">
        <v>114</v>
      </c>
      <c r="B396" s="64"/>
      <c r="C396" s="64"/>
      <c r="D396" s="64"/>
      <c r="E396" s="64"/>
      <c r="F396" s="64"/>
      <c r="G396" s="51"/>
    </row>
    <row r="397" spans="1:7" x14ac:dyDescent="0.3">
      <c r="A397" s="53" t="s">
        <v>48</v>
      </c>
      <c r="B397" s="54" t="s">
        <v>11</v>
      </c>
      <c r="C397" s="68">
        <v>3293</v>
      </c>
      <c r="D397">
        <v>1784</v>
      </c>
      <c r="E397" s="61">
        <f>D397+C397</f>
        <v>5077</v>
      </c>
      <c r="F397" s="57">
        <f>E397/6822*100</f>
        <v>74.420990911756078</v>
      </c>
      <c r="G397" s="51"/>
    </row>
    <row r="398" spans="1:7" x14ac:dyDescent="0.3">
      <c r="A398" s="53" t="s">
        <v>49</v>
      </c>
      <c r="B398" s="54" t="s">
        <v>50</v>
      </c>
      <c r="C398" s="68">
        <v>691</v>
      </c>
      <c r="D398">
        <v>387</v>
      </c>
      <c r="E398" s="61">
        <f t="shared" ref="E398:E401" si="108">D398+C398</f>
        <v>1078</v>
      </c>
      <c r="F398" s="57">
        <f t="shared" ref="F398:F402" si="109">E398/6822*100</f>
        <v>15.801817648783349</v>
      </c>
      <c r="G398" s="51"/>
    </row>
    <row r="399" spans="1:7" x14ac:dyDescent="0.3">
      <c r="A399" s="53" t="s">
        <v>51</v>
      </c>
      <c r="B399" s="54" t="s">
        <v>13</v>
      </c>
      <c r="C399" s="68">
        <v>261</v>
      </c>
      <c r="D399">
        <v>67</v>
      </c>
      <c r="E399" s="61">
        <f t="shared" si="108"/>
        <v>328</v>
      </c>
      <c r="F399" s="57">
        <f t="shared" si="109"/>
        <v>4.8079742011140434</v>
      </c>
      <c r="G399" s="51"/>
    </row>
    <row r="400" spans="1:7" x14ac:dyDescent="0.3">
      <c r="A400" s="53" t="s">
        <v>52</v>
      </c>
      <c r="B400" s="54" t="s">
        <v>14</v>
      </c>
      <c r="C400" s="68">
        <v>101</v>
      </c>
      <c r="D400">
        <v>25</v>
      </c>
      <c r="E400" s="61">
        <f t="shared" si="108"/>
        <v>126</v>
      </c>
      <c r="F400" s="57">
        <f t="shared" si="109"/>
        <v>1.8469656992084433</v>
      </c>
      <c r="G400" s="51"/>
    </row>
    <row r="401" spans="1:7" ht="19.5" thickBot="1" x14ac:dyDescent="0.35">
      <c r="A401" s="53" t="s">
        <v>53</v>
      </c>
      <c r="B401" s="54" t="s">
        <v>54</v>
      </c>
      <c r="C401" s="69">
        <v>63</v>
      </c>
      <c r="D401">
        <v>150</v>
      </c>
      <c r="E401" s="61">
        <f t="shared" si="108"/>
        <v>213</v>
      </c>
      <c r="F401" s="57">
        <f t="shared" si="109"/>
        <v>3.1222515391380825</v>
      </c>
      <c r="G401" s="51"/>
    </row>
    <row r="402" spans="1:7" x14ac:dyDescent="0.3">
      <c r="A402" s="59" t="s">
        <v>45</v>
      </c>
      <c r="B402" s="60"/>
      <c r="C402" s="61">
        <v>4411</v>
      </c>
      <c r="D402" s="61"/>
      <c r="E402" s="67">
        <f>SUM(E397:E401)</f>
        <v>6822</v>
      </c>
      <c r="F402" s="63">
        <f t="shared" si="109"/>
        <v>100</v>
      </c>
      <c r="G402" s="51"/>
    </row>
    <row r="403" spans="1:7" x14ac:dyDescent="0.3">
      <c r="A403" s="64" t="s">
        <v>115</v>
      </c>
      <c r="B403" s="64"/>
      <c r="C403" s="64"/>
      <c r="D403" s="64"/>
      <c r="E403" s="64"/>
      <c r="F403" s="64"/>
      <c r="G403" s="51"/>
    </row>
    <row r="404" spans="1:7" x14ac:dyDescent="0.3">
      <c r="A404" s="53" t="s">
        <v>48</v>
      </c>
      <c r="B404" s="54" t="s">
        <v>11</v>
      </c>
      <c r="C404" s="65">
        <v>3330</v>
      </c>
      <c r="D404">
        <v>1734</v>
      </c>
      <c r="E404" s="61">
        <f>D404+C404</f>
        <v>5064</v>
      </c>
      <c r="F404" s="57">
        <f>E404/6822*100</f>
        <v>74.230430958663149</v>
      </c>
      <c r="G404" s="51"/>
    </row>
    <row r="405" spans="1:7" x14ac:dyDescent="0.3">
      <c r="A405" s="53" t="s">
        <v>49</v>
      </c>
      <c r="B405" s="54" t="s">
        <v>50</v>
      </c>
      <c r="C405" s="65">
        <v>619</v>
      </c>
      <c r="D405">
        <v>267</v>
      </c>
      <c r="E405" s="61">
        <f t="shared" ref="E405:E408" si="110">D405+C405</f>
        <v>886</v>
      </c>
      <c r="F405" s="57">
        <f t="shared" ref="F405:F409" si="111">E405/6822*100</f>
        <v>12.987393726180004</v>
      </c>
      <c r="G405" s="51"/>
    </row>
    <row r="406" spans="1:7" x14ac:dyDescent="0.3">
      <c r="A406" s="53" t="s">
        <v>51</v>
      </c>
      <c r="B406" s="54" t="s">
        <v>13</v>
      </c>
      <c r="C406" s="65">
        <v>207</v>
      </c>
      <c r="D406">
        <v>35</v>
      </c>
      <c r="E406" s="61">
        <f t="shared" si="110"/>
        <v>242</v>
      </c>
      <c r="F406" s="57">
        <f t="shared" si="111"/>
        <v>3.5473468191146296</v>
      </c>
      <c r="G406" s="51"/>
    </row>
    <row r="407" spans="1:7" x14ac:dyDescent="0.3">
      <c r="A407" s="53" t="s">
        <v>52</v>
      </c>
      <c r="B407" s="54" t="s">
        <v>14</v>
      </c>
      <c r="C407" s="65">
        <v>70</v>
      </c>
      <c r="D407">
        <v>9</v>
      </c>
      <c r="E407" s="61">
        <f t="shared" si="110"/>
        <v>79</v>
      </c>
      <c r="F407" s="57">
        <f t="shared" si="111"/>
        <v>1.1580181764878335</v>
      </c>
      <c r="G407" s="51"/>
    </row>
    <row r="408" spans="1:7" ht="19.5" thickBot="1" x14ac:dyDescent="0.35">
      <c r="A408" s="53" t="s">
        <v>53</v>
      </c>
      <c r="B408" s="54" t="s">
        <v>54</v>
      </c>
      <c r="C408" s="66">
        <v>183</v>
      </c>
      <c r="D408">
        <v>368</v>
      </c>
      <c r="E408" s="61">
        <f t="shared" si="110"/>
        <v>551</v>
      </c>
      <c r="F408" s="57">
        <f t="shared" si="111"/>
        <v>8.076810319554383</v>
      </c>
      <c r="G408" s="51"/>
    </row>
    <row r="409" spans="1:7" x14ac:dyDescent="0.3">
      <c r="A409" s="59" t="s">
        <v>45</v>
      </c>
      <c r="B409" s="60"/>
      <c r="C409" s="61">
        <v>4411</v>
      </c>
      <c r="D409" s="61"/>
      <c r="E409" s="67">
        <f>SUM(E404:E408)</f>
        <v>6822</v>
      </c>
      <c r="F409" s="63">
        <f t="shared" si="111"/>
        <v>100</v>
      </c>
      <c r="G409" s="51"/>
    </row>
    <row r="410" spans="1:7" x14ac:dyDescent="0.3">
      <c r="A410" s="78" t="s">
        <v>116</v>
      </c>
      <c r="B410" s="78"/>
      <c r="C410" s="78"/>
      <c r="D410" s="78"/>
      <c r="E410" s="78"/>
      <c r="F410" s="78"/>
      <c r="G410" s="51"/>
    </row>
    <row r="411" spans="1:7" x14ac:dyDescent="0.3">
      <c r="A411" s="64" t="s">
        <v>117</v>
      </c>
      <c r="B411" s="64"/>
      <c r="C411" s="64"/>
      <c r="D411" s="64"/>
      <c r="E411" s="64"/>
      <c r="F411" s="64"/>
      <c r="G411" s="51"/>
    </row>
    <row r="412" spans="1:7" x14ac:dyDescent="0.3">
      <c r="A412" s="53" t="s">
        <v>48</v>
      </c>
      <c r="B412" s="54" t="s">
        <v>11</v>
      </c>
      <c r="C412" s="68">
        <v>3377</v>
      </c>
      <c r="D412">
        <v>1787</v>
      </c>
      <c r="E412" s="61">
        <f>D412+C412</f>
        <v>5164</v>
      </c>
      <c r="F412" s="57">
        <f>E412/6822*100</f>
        <v>75.696276751685716</v>
      </c>
      <c r="G412" s="51"/>
    </row>
    <row r="413" spans="1:7" x14ac:dyDescent="0.3">
      <c r="A413" s="53" t="s">
        <v>49</v>
      </c>
      <c r="B413" s="54" t="s">
        <v>50</v>
      </c>
      <c r="C413" s="68">
        <v>581</v>
      </c>
      <c r="D413">
        <v>167</v>
      </c>
      <c r="E413" s="61">
        <f t="shared" ref="E413:E416" si="112">D413+C413</f>
        <v>748</v>
      </c>
      <c r="F413" s="57">
        <f t="shared" ref="F413:F417" si="113">E413/6822*100</f>
        <v>10.964526531808854</v>
      </c>
      <c r="G413" s="51"/>
    </row>
    <row r="414" spans="1:7" x14ac:dyDescent="0.3">
      <c r="A414" s="53" t="s">
        <v>51</v>
      </c>
      <c r="B414" s="54" t="s">
        <v>13</v>
      </c>
      <c r="C414" s="68">
        <v>210</v>
      </c>
      <c r="D414">
        <v>19</v>
      </c>
      <c r="E414" s="61">
        <f t="shared" si="112"/>
        <v>229</v>
      </c>
      <c r="F414" s="57">
        <f t="shared" si="113"/>
        <v>3.3567868660216944</v>
      </c>
      <c r="G414" s="51"/>
    </row>
    <row r="415" spans="1:7" x14ac:dyDescent="0.3">
      <c r="A415" s="53" t="s">
        <v>52</v>
      </c>
      <c r="B415" s="54" t="s">
        <v>14</v>
      </c>
      <c r="C415" s="68">
        <v>57</v>
      </c>
      <c r="D415">
        <v>4</v>
      </c>
      <c r="E415" s="61">
        <f t="shared" si="112"/>
        <v>61</v>
      </c>
      <c r="F415" s="57">
        <f t="shared" si="113"/>
        <v>0.89416593374377018</v>
      </c>
      <c r="G415" s="51"/>
    </row>
    <row r="416" spans="1:7" ht="19.5" thickBot="1" x14ac:dyDescent="0.35">
      <c r="A416" s="53" t="s">
        <v>53</v>
      </c>
      <c r="B416" s="54" t="s">
        <v>54</v>
      </c>
      <c r="C416" s="69">
        <v>184</v>
      </c>
      <c r="D416">
        <v>436</v>
      </c>
      <c r="E416" s="61">
        <f t="shared" si="112"/>
        <v>620</v>
      </c>
      <c r="F416" s="57">
        <f t="shared" si="113"/>
        <v>9.0882439167399589</v>
      </c>
      <c r="G416" s="51"/>
    </row>
    <row r="417" spans="1:7" x14ac:dyDescent="0.3">
      <c r="A417" s="59" t="s">
        <v>45</v>
      </c>
      <c r="B417" s="60"/>
      <c r="C417" s="61">
        <v>4411</v>
      </c>
      <c r="D417" s="61"/>
      <c r="E417" s="67">
        <f>SUM(E412:E416)</f>
        <v>6822</v>
      </c>
      <c r="F417" s="63">
        <f t="shared" si="113"/>
        <v>100</v>
      </c>
      <c r="G417" s="51"/>
    </row>
    <row r="418" spans="1:7" x14ac:dyDescent="0.3">
      <c r="A418" s="64" t="s">
        <v>118</v>
      </c>
      <c r="B418" s="64"/>
      <c r="C418" s="64"/>
      <c r="D418" s="64"/>
      <c r="E418" s="64"/>
      <c r="F418" s="64"/>
      <c r="G418" s="51"/>
    </row>
    <row r="419" spans="1:7" x14ac:dyDescent="0.3">
      <c r="A419" s="53" t="s">
        <v>48</v>
      </c>
      <c r="B419" s="54" t="s">
        <v>11</v>
      </c>
      <c r="C419" s="65">
        <v>3282</v>
      </c>
      <c r="D419">
        <v>1642</v>
      </c>
      <c r="E419" s="61">
        <f>D419+C419</f>
        <v>4924</v>
      </c>
      <c r="F419" s="57">
        <f>E419/6822*100</f>
        <v>72.178246848431542</v>
      </c>
      <c r="G419" s="51"/>
    </row>
    <row r="420" spans="1:7" x14ac:dyDescent="0.3">
      <c r="A420" s="53" t="s">
        <v>49</v>
      </c>
      <c r="B420" s="54" t="s">
        <v>50</v>
      </c>
      <c r="C420" s="65">
        <v>593</v>
      </c>
      <c r="D420">
        <v>154</v>
      </c>
      <c r="E420" s="61">
        <f t="shared" ref="E420:E423" si="114">D420+C420</f>
        <v>747</v>
      </c>
      <c r="F420" s="57">
        <f t="shared" ref="F420:F424" si="115">E420/6822*100</f>
        <v>10.949868073878628</v>
      </c>
      <c r="G420" s="51"/>
    </row>
    <row r="421" spans="1:7" x14ac:dyDescent="0.3">
      <c r="A421" s="53" t="s">
        <v>51</v>
      </c>
      <c r="B421" s="54" t="s">
        <v>13</v>
      </c>
      <c r="C421" s="65">
        <v>225</v>
      </c>
      <c r="D421">
        <v>17</v>
      </c>
      <c r="E421" s="61">
        <f t="shared" si="114"/>
        <v>242</v>
      </c>
      <c r="F421" s="57">
        <f t="shared" si="115"/>
        <v>3.5473468191146296</v>
      </c>
      <c r="G421" s="51"/>
    </row>
    <row r="422" spans="1:7" x14ac:dyDescent="0.3">
      <c r="A422" s="53" t="s">
        <v>52</v>
      </c>
      <c r="B422" s="54" t="s">
        <v>14</v>
      </c>
      <c r="C422" s="65">
        <v>64</v>
      </c>
      <c r="D422">
        <v>5</v>
      </c>
      <c r="E422" s="61">
        <f t="shared" si="114"/>
        <v>69</v>
      </c>
      <c r="F422" s="57">
        <f t="shared" si="115"/>
        <v>1.0114335971855761</v>
      </c>
      <c r="G422" s="51"/>
    </row>
    <row r="423" spans="1:7" ht="19.5" thickBot="1" x14ac:dyDescent="0.35">
      <c r="A423" s="53" t="s">
        <v>53</v>
      </c>
      <c r="B423" s="54" t="s">
        <v>54</v>
      </c>
      <c r="C423" s="66">
        <v>245</v>
      </c>
      <c r="D423">
        <v>595</v>
      </c>
      <c r="E423" s="61">
        <f t="shared" si="114"/>
        <v>840</v>
      </c>
      <c r="F423" s="57">
        <f t="shared" si="115"/>
        <v>12.313104661389621</v>
      </c>
      <c r="G423" s="51"/>
    </row>
    <row r="424" spans="1:7" x14ac:dyDescent="0.3">
      <c r="A424" s="59" t="s">
        <v>45</v>
      </c>
      <c r="B424" s="60"/>
      <c r="C424" s="61">
        <v>4411</v>
      </c>
      <c r="D424" s="61"/>
      <c r="E424" s="67">
        <f>SUM(E419:E423)</f>
        <v>6822</v>
      </c>
      <c r="F424" s="63">
        <f t="shared" si="115"/>
        <v>100</v>
      </c>
      <c r="G424" s="51"/>
    </row>
    <row r="425" spans="1:7" x14ac:dyDescent="0.3">
      <c r="A425" s="82"/>
      <c r="B425" s="83"/>
      <c r="C425" s="61"/>
      <c r="D425" s="61"/>
      <c r="E425" s="67"/>
      <c r="F425" s="63"/>
      <c r="G425" s="51"/>
    </row>
    <row r="426" spans="1:7" x14ac:dyDescent="0.3">
      <c r="A426" s="64" t="s">
        <v>119</v>
      </c>
      <c r="B426" s="64"/>
      <c r="C426" s="64"/>
      <c r="D426" s="64"/>
      <c r="E426" s="64"/>
      <c r="F426" s="64"/>
      <c r="G426" s="51"/>
    </row>
    <row r="427" spans="1:7" x14ac:dyDescent="0.3">
      <c r="A427" s="53" t="s">
        <v>48</v>
      </c>
      <c r="B427" s="54" t="s">
        <v>11</v>
      </c>
      <c r="C427" s="68">
        <v>3328</v>
      </c>
      <c r="D427">
        <v>1679</v>
      </c>
      <c r="E427" s="61">
        <f>D427+C427</f>
        <v>5007</v>
      </c>
      <c r="F427" s="57">
        <f>E427/6822*100</f>
        <v>73.394898856640282</v>
      </c>
      <c r="G427" s="51"/>
    </row>
    <row r="428" spans="1:7" x14ac:dyDescent="0.3">
      <c r="A428" s="53" t="s">
        <v>49</v>
      </c>
      <c r="B428" s="54" t="s">
        <v>50</v>
      </c>
      <c r="C428" s="68">
        <v>598</v>
      </c>
      <c r="D428">
        <v>172</v>
      </c>
      <c r="E428" s="61">
        <f t="shared" ref="E428:E431" si="116">D428+C428</f>
        <v>770</v>
      </c>
      <c r="F428" s="57">
        <f t="shared" ref="F428:F431" si="117">E428/6822*100</f>
        <v>11.287012606273821</v>
      </c>
      <c r="G428" s="51"/>
    </row>
    <row r="429" spans="1:7" x14ac:dyDescent="0.3">
      <c r="A429" s="53" t="s">
        <v>51</v>
      </c>
      <c r="B429" s="54" t="s">
        <v>13</v>
      </c>
      <c r="C429" s="68">
        <v>205</v>
      </c>
      <c r="D429">
        <v>13</v>
      </c>
      <c r="E429" s="61">
        <f t="shared" si="116"/>
        <v>218</v>
      </c>
      <c r="F429" s="57">
        <f t="shared" si="117"/>
        <v>3.1955438287892117</v>
      </c>
      <c r="G429" s="51"/>
    </row>
    <row r="430" spans="1:7" x14ac:dyDescent="0.3">
      <c r="A430" s="53" t="s">
        <v>52</v>
      </c>
      <c r="B430" s="54" t="s">
        <v>14</v>
      </c>
      <c r="C430" s="68">
        <v>69</v>
      </c>
      <c r="D430">
        <v>7</v>
      </c>
      <c r="E430" s="61">
        <f t="shared" si="116"/>
        <v>76</v>
      </c>
      <c r="F430" s="57">
        <f t="shared" si="117"/>
        <v>1.1140428026971563</v>
      </c>
      <c r="G430" s="51"/>
    </row>
    <row r="431" spans="1:7" ht="19.5" thickBot="1" x14ac:dyDescent="0.35">
      <c r="A431" s="53" t="s">
        <v>53</v>
      </c>
      <c r="B431" s="54" t="s">
        <v>54</v>
      </c>
      <c r="C431" s="69">
        <v>209</v>
      </c>
      <c r="D431">
        <v>542</v>
      </c>
      <c r="E431" s="61">
        <f t="shared" si="116"/>
        <v>751</v>
      </c>
      <c r="F431" s="57">
        <f t="shared" si="117"/>
        <v>11.00850190559953</v>
      </c>
      <c r="G431" s="51"/>
    </row>
    <row r="432" spans="1:7" x14ac:dyDescent="0.3">
      <c r="A432" s="59" t="s">
        <v>45</v>
      </c>
      <c r="B432" s="60"/>
      <c r="C432" s="61">
        <v>4411</v>
      </c>
      <c r="D432" s="61"/>
      <c r="E432" s="67">
        <f>SUM(E427:E431)</f>
        <v>6822</v>
      </c>
      <c r="F432" s="63">
        <f>E432/6822*100</f>
        <v>100</v>
      </c>
      <c r="G432" s="51"/>
    </row>
    <row r="433" spans="1:7" x14ac:dyDescent="0.3">
      <c r="A433" s="64" t="s">
        <v>120</v>
      </c>
      <c r="B433" s="64"/>
      <c r="C433" s="64"/>
      <c r="D433" s="64"/>
      <c r="E433" s="64"/>
      <c r="F433" s="64"/>
      <c r="G433" s="51"/>
    </row>
    <row r="434" spans="1:7" x14ac:dyDescent="0.3">
      <c r="A434" s="53" t="s">
        <v>48</v>
      </c>
      <c r="B434" s="54" t="s">
        <v>11</v>
      </c>
      <c r="C434" s="65">
        <v>3447</v>
      </c>
      <c r="D434">
        <v>1788</v>
      </c>
      <c r="E434" s="61">
        <f>D434+C434</f>
        <v>5235</v>
      </c>
      <c r="F434" s="57">
        <f>E434/6822*100</f>
        <v>76.737027264731751</v>
      </c>
      <c r="G434" s="51"/>
    </row>
    <row r="435" spans="1:7" x14ac:dyDescent="0.3">
      <c r="A435" s="53" t="s">
        <v>49</v>
      </c>
      <c r="B435" s="54" t="s">
        <v>50</v>
      </c>
      <c r="C435" s="65">
        <v>622</v>
      </c>
      <c r="D435">
        <v>244</v>
      </c>
      <c r="E435" s="61">
        <f t="shared" ref="E435:E438" si="118">D435+C435</f>
        <v>866</v>
      </c>
      <c r="F435" s="57">
        <f t="shared" ref="F435:F439" si="119">E435/6822*100</f>
        <v>12.694224567575491</v>
      </c>
      <c r="G435" s="51"/>
    </row>
    <row r="436" spans="1:7" x14ac:dyDescent="0.3">
      <c r="A436" s="53" t="s">
        <v>51</v>
      </c>
      <c r="B436" s="54" t="s">
        <v>13</v>
      </c>
      <c r="C436" s="65">
        <v>177</v>
      </c>
      <c r="D436">
        <v>29</v>
      </c>
      <c r="E436" s="61">
        <f t="shared" si="118"/>
        <v>206</v>
      </c>
      <c r="F436" s="57">
        <f t="shared" si="119"/>
        <v>3.0196423336265026</v>
      </c>
      <c r="G436" s="51"/>
    </row>
    <row r="437" spans="1:7" x14ac:dyDescent="0.3">
      <c r="A437" s="53" t="s">
        <v>52</v>
      </c>
      <c r="B437" s="54" t="s">
        <v>14</v>
      </c>
      <c r="C437" s="65">
        <v>66</v>
      </c>
      <c r="D437">
        <v>8</v>
      </c>
      <c r="E437" s="61">
        <f t="shared" si="118"/>
        <v>74</v>
      </c>
      <c r="F437" s="57">
        <f t="shared" si="119"/>
        <v>1.0847258868367047</v>
      </c>
      <c r="G437" s="51"/>
    </row>
    <row r="438" spans="1:7" ht="19.5" thickBot="1" x14ac:dyDescent="0.35">
      <c r="A438" s="53" t="s">
        <v>53</v>
      </c>
      <c r="B438" s="54" t="s">
        <v>54</v>
      </c>
      <c r="C438" s="66">
        <v>97</v>
      </c>
      <c r="D438">
        <v>344</v>
      </c>
      <c r="E438" s="61">
        <f t="shared" si="118"/>
        <v>441</v>
      </c>
      <c r="F438" s="57">
        <f t="shared" si="119"/>
        <v>6.4643799472295509</v>
      </c>
      <c r="G438" s="51"/>
    </row>
    <row r="439" spans="1:7" x14ac:dyDescent="0.3">
      <c r="A439" s="59" t="s">
        <v>45</v>
      </c>
      <c r="B439" s="60"/>
      <c r="C439" s="61">
        <v>4411</v>
      </c>
      <c r="D439" s="61"/>
      <c r="E439" s="67">
        <f>SUM(E434:E438)</f>
        <v>6822</v>
      </c>
      <c r="F439" s="63">
        <f t="shared" si="119"/>
        <v>100</v>
      </c>
      <c r="G439" s="51"/>
    </row>
    <row r="440" spans="1:7" x14ac:dyDescent="0.3">
      <c r="A440" s="64" t="s">
        <v>121</v>
      </c>
      <c r="B440" s="64"/>
      <c r="C440" s="64"/>
      <c r="D440" s="64"/>
      <c r="E440" s="64"/>
      <c r="F440" s="64"/>
      <c r="G440" s="51"/>
    </row>
    <row r="441" spans="1:7" x14ac:dyDescent="0.3">
      <c r="A441" s="53" t="s">
        <v>48</v>
      </c>
      <c r="B441" s="54" t="s">
        <v>11</v>
      </c>
      <c r="C441" s="68">
        <v>3315</v>
      </c>
      <c r="D441">
        <v>1564</v>
      </c>
      <c r="E441" s="61">
        <f>D441+C441</f>
        <v>4879</v>
      </c>
      <c r="F441" s="57">
        <f>E441/6822*100</f>
        <v>71.51861624157138</v>
      </c>
      <c r="G441" s="51"/>
    </row>
    <row r="442" spans="1:7" x14ac:dyDescent="0.3">
      <c r="A442" s="53" t="s">
        <v>49</v>
      </c>
      <c r="B442" s="54" t="s">
        <v>50</v>
      </c>
      <c r="C442" s="68">
        <v>611</v>
      </c>
      <c r="D442">
        <v>209</v>
      </c>
      <c r="E442" s="61">
        <f t="shared" ref="E442:E445" si="120">D442+C442</f>
        <v>820</v>
      </c>
      <c r="F442" s="57">
        <f t="shared" ref="F442:F446" si="121">E442/6822*100</f>
        <v>12.019935502785108</v>
      </c>
      <c r="G442" s="51"/>
    </row>
    <row r="443" spans="1:7" x14ac:dyDescent="0.3">
      <c r="A443" s="53" t="s">
        <v>51</v>
      </c>
      <c r="B443" s="54" t="s">
        <v>13</v>
      </c>
      <c r="C443" s="68">
        <v>161</v>
      </c>
      <c r="D443">
        <v>28</v>
      </c>
      <c r="E443" s="61">
        <f t="shared" si="120"/>
        <v>189</v>
      </c>
      <c r="F443" s="57">
        <f t="shared" si="121"/>
        <v>2.7704485488126647</v>
      </c>
      <c r="G443" s="51"/>
    </row>
    <row r="444" spans="1:7" x14ac:dyDescent="0.3">
      <c r="A444" s="53" t="s">
        <v>52</v>
      </c>
      <c r="B444" s="54" t="s">
        <v>14</v>
      </c>
      <c r="C444" s="68">
        <v>73</v>
      </c>
      <c r="D444">
        <v>3</v>
      </c>
      <c r="E444" s="61">
        <f t="shared" si="120"/>
        <v>76</v>
      </c>
      <c r="F444" s="57">
        <f t="shared" si="121"/>
        <v>1.1140428026971563</v>
      </c>
      <c r="G444" s="51"/>
    </row>
    <row r="445" spans="1:7" ht="19.5" thickBot="1" x14ac:dyDescent="0.35">
      <c r="A445" s="53" t="s">
        <v>53</v>
      </c>
      <c r="B445" s="54" t="s">
        <v>54</v>
      </c>
      <c r="C445" s="69">
        <v>249</v>
      </c>
      <c r="D445">
        <v>609</v>
      </c>
      <c r="E445" s="61">
        <f t="shared" si="120"/>
        <v>858</v>
      </c>
      <c r="F445" s="57">
        <f t="shared" si="121"/>
        <v>12.576956904133684</v>
      </c>
      <c r="G445" s="51"/>
    </row>
    <row r="446" spans="1:7" x14ac:dyDescent="0.3">
      <c r="A446" s="59" t="s">
        <v>45</v>
      </c>
      <c r="B446" s="60"/>
      <c r="C446" s="61">
        <v>4411</v>
      </c>
      <c r="D446" s="61"/>
      <c r="E446" s="67">
        <f>SUM(E441:E445)</f>
        <v>6822</v>
      </c>
      <c r="F446" s="63">
        <f t="shared" si="121"/>
        <v>100</v>
      </c>
      <c r="G446" s="51"/>
    </row>
    <row r="447" spans="1:7" x14ac:dyDescent="0.3">
      <c r="A447" s="64" t="s">
        <v>122</v>
      </c>
      <c r="B447" s="64"/>
      <c r="C447" s="64"/>
      <c r="D447" s="64"/>
      <c r="E447" s="64"/>
      <c r="F447" s="64"/>
      <c r="G447" s="51"/>
    </row>
    <row r="448" spans="1:7" x14ac:dyDescent="0.3">
      <c r="A448" s="53" t="s">
        <v>48</v>
      </c>
      <c r="B448" s="54" t="s">
        <v>11</v>
      </c>
      <c r="C448" s="65">
        <v>3375</v>
      </c>
      <c r="D448">
        <v>1828</v>
      </c>
      <c r="E448" s="61">
        <f>D448+C448</f>
        <v>5203</v>
      </c>
      <c r="F448" s="57">
        <f>E448/6822*100</f>
        <v>76.267956610964532</v>
      </c>
      <c r="G448" s="51"/>
    </row>
    <row r="449" spans="1:7" x14ac:dyDescent="0.3">
      <c r="A449" s="53" t="s">
        <v>49</v>
      </c>
      <c r="B449" s="54" t="s">
        <v>50</v>
      </c>
      <c r="C449" s="65">
        <v>598</v>
      </c>
      <c r="D449">
        <v>290</v>
      </c>
      <c r="E449" s="61">
        <f t="shared" ref="E449:E452" si="122">D449+C449</f>
        <v>888</v>
      </c>
      <c r="F449" s="57">
        <f t="shared" ref="F449:F453" si="123">E449/6822*100</f>
        <v>13.016710642040458</v>
      </c>
      <c r="G449" s="51"/>
    </row>
    <row r="450" spans="1:7" x14ac:dyDescent="0.3">
      <c r="A450" s="53" t="s">
        <v>51</v>
      </c>
      <c r="B450" s="54" t="s">
        <v>13</v>
      </c>
      <c r="C450" s="65">
        <v>216</v>
      </c>
      <c r="D450">
        <v>48</v>
      </c>
      <c r="E450" s="61">
        <f t="shared" si="122"/>
        <v>264</v>
      </c>
      <c r="F450" s="57">
        <f t="shared" si="123"/>
        <v>3.8698328935795954</v>
      </c>
      <c r="G450" s="51"/>
    </row>
    <row r="451" spans="1:7" x14ac:dyDescent="0.3">
      <c r="A451" s="53" t="s">
        <v>52</v>
      </c>
      <c r="B451" s="54" t="s">
        <v>14</v>
      </c>
      <c r="C451" s="65">
        <v>69</v>
      </c>
      <c r="D451">
        <v>19</v>
      </c>
      <c r="E451" s="61">
        <f t="shared" si="122"/>
        <v>88</v>
      </c>
      <c r="F451" s="57">
        <f t="shared" si="123"/>
        <v>1.289944297859865</v>
      </c>
      <c r="G451" s="51"/>
    </row>
    <row r="452" spans="1:7" ht="19.5" thickBot="1" x14ac:dyDescent="0.35">
      <c r="A452" s="53" t="s">
        <v>53</v>
      </c>
      <c r="B452" s="54" t="s">
        <v>54</v>
      </c>
      <c r="C452" s="66">
        <v>151</v>
      </c>
      <c r="D452">
        <v>228</v>
      </c>
      <c r="E452" s="61">
        <f t="shared" si="122"/>
        <v>379</v>
      </c>
      <c r="F452" s="57">
        <f t="shared" si="123"/>
        <v>5.5555555555555554</v>
      </c>
      <c r="G452" s="51"/>
    </row>
    <row r="453" spans="1:7" x14ac:dyDescent="0.3">
      <c r="A453" s="59" t="s">
        <v>45</v>
      </c>
      <c r="B453" s="60"/>
      <c r="C453" s="61">
        <v>4411</v>
      </c>
      <c r="D453" s="61"/>
      <c r="E453" s="67">
        <f>SUM(E448:E452)</f>
        <v>6822</v>
      </c>
      <c r="F453" s="63">
        <f t="shared" si="123"/>
        <v>100</v>
      </c>
      <c r="G453" s="51"/>
    </row>
    <row r="454" spans="1:7" x14ac:dyDescent="0.3">
      <c r="A454" s="64" t="s">
        <v>123</v>
      </c>
      <c r="B454" s="64"/>
      <c r="C454" s="64"/>
      <c r="D454" s="64"/>
      <c r="E454" s="64"/>
      <c r="F454" s="64"/>
      <c r="G454" s="51"/>
    </row>
    <row r="455" spans="1:7" x14ac:dyDescent="0.3">
      <c r="A455" s="53" t="s">
        <v>48</v>
      </c>
      <c r="B455" s="54" t="s">
        <v>11</v>
      </c>
      <c r="C455" s="68">
        <v>3331</v>
      </c>
      <c r="D455">
        <v>1628</v>
      </c>
      <c r="E455" s="61">
        <f>D455+C455</f>
        <v>4959</v>
      </c>
      <c r="F455" s="57">
        <f>E455/6822*100</f>
        <v>72.691292875989447</v>
      </c>
      <c r="G455" s="51"/>
    </row>
    <row r="456" spans="1:7" x14ac:dyDescent="0.3">
      <c r="A456" s="53" t="s">
        <v>49</v>
      </c>
      <c r="B456" s="54" t="s">
        <v>50</v>
      </c>
      <c r="C456" s="68">
        <v>591</v>
      </c>
      <c r="D456">
        <v>229</v>
      </c>
      <c r="E456" s="61">
        <f t="shared" ref="E456:E459" si="124">D456+C456</f>
        <v>820</v>
      </c>
      <c r="F456" s="57">
        <f t="shared" ref="F456:F460" si="125">E456/6822*100</f>
        <v>12.019935502785108</v>
      </c>
      <c r="G456" s="51"/>
    </row>
    <row r="457" spans="1:7" x14ac:dyDescent="0.3">
      <c r="A457" s="53" t="s">
        <v>51</v>
      </c>
      <c r="B457" s="54" t="s">
        <v>13</v>
      </c>
      <c r="C457" s="68">
        <v>217</v>
      </c>
      <c r="D457">
        <v>29</v>
      </c>
      <c r="E457" s="61">
        <f t="shared" si="124"/>
        <v>246</v>
      </c>
      <c r="F457" s="57">
        <f t="shared" si="125"/>
        <v>3.6059806508355323</v>
      </c>
      <c r="G457" s="51"/>
    </row>
    <row r="458" spans="1:7" x14ac:dyDescent="0.3">
      <c r="A458" s="53" t="s">
        <v>52</v>
      </c>
      <c r="B458" s="54" t="s">
        <v>14</v>
      </c>
      <c r="C458" s="68">
        <v>68</v>
      </c>
      <c r="D458">
        <v>9</v>
      </c>
      <c r="E458" s="61">
        <f t="shared" si="124"/>
        <v>77</v>
      </c>
      <c r="F458" s="57">
        <f t="shared" si="125"/>
        <v>1.1287012606273821</v>
      </c>
      <c r="G458" s="51"/>
    </row>
    <row r="459" spans="1:7" ht="19.5" thickBot="1" x14ac:dyDescent="0.35">
      <c r="A459" s="53" t="s">
        <v>53</v>
      </c>
      <c r="B459" s="54" t="s">
        <v>54</v>
      </c>
      <c r="C459" s="69">
        <v>202</v>
      </c>
      <c r="D459">
        <v>518</v>
      </c>
      <c r="E459" s="61">
        <f t="shared" si="124"/>
        <v>720</v>
      </c>
      <c r="F459" s="57">
        <f t="shared" si="125"/>
        <v>10.554089709762533</v>
      </c>
      <c r="G459" s="51"/>
    </row>
    <row r="460" spans="1:7" x14ac:dyDescent="0.3">
      <c r="A460" s="59" t="s">
        <v>45</v>
      </c>
      <c r="B460" s="60"/>
      <c r="C460" s="61">
        <v>4411</v>
      </c>
      <c r="D460" s="61"/>
      <c r="E460" s="67">
        <f>SUM(E455:E459)</f>
        <v>6822</v>
      </c>
      <c r="F460" s="63">
        <f t="shared" si="125"/>
        <v>100</v>
      </c>
      <c r="G460" s="51"/>
    </row>
    <row r="461" spans="1:7" x14ac:dyDescent="0.3">
      <c r="A461" s="64" t="s">
        <v>124</v>
      </c>
      <c r="B461" s="64"/>
      <c r="C461" s="64"/>
      <c r="D461" s="64"/>
      <c r="E461" s="64"/>
      <c r="F461" s="64"/>
      <c r="G461" s="51"/>
    </row>
    <row r="462" spans="1:7" x14ac:dyDescent="0.3">
      <c r="A462" s="53" t="s">
        <v>48</v>
      </c>
      <c r="B462" s="54" t="s">
        <v>11</v>
      </c>
      <c r="C462" s="65">
        <v>3265</v>
      </c>
      <c r="D462">
        <v>1430</v>
      </c>
      <c r="E462" s="61">
        <f>D462+C462</f>
        <v>4695</v>
      </c>
      <c r="F462" s="57">
        <f>E462/6822*100</f>
        <v>68.821459982409849</v>
      </c>
      <c r="G462" s="51"/>
    </row>
    <row r="463" spans="1:7" x14ac:dyDescent="0.3">
      <c r="A463" s="53" t="s">
        <v>49</v>
      </c>
      <c r="B463" s="54" t="s">
        <v>50</v>
      </c>
      <c r="C463" s="65">
        <v>595</v>
      </c>
      <c r="D463">
        <v>413</v>
      </c>
      <c r="E463" s="61">
        <f t="shared" ref="E463:E466" si="126">D463+C463</f>
        <v>1008</v>
      </c>
      <c r="F463" s="57">
        <f t="shared" ref="F463:F467" si="127">E463/6822*100</f>
        <v>14.775725593667547</v>
      </c>
      <c r="G463" s="51"/>
    </row>
    <row r="464" spans="1:7" x14ac:dyDescent="0.3">
      <c r="A464" s="53" t="s">
        <v>51</v>
      </c>
      <c r="B464" s="54" t="s">
        <v>13</v>
      </c>
      <c r="C464" s="65">
        <v>218</v>
      </c>
      <c r="D464">
        <v>70</v>
      </c>
      <c r="E464" s="61">
        <f t="shared" si="126"/>
        <v>288</v>
      </c>
      <c r="F464" s="57">
        <f t="shared" si="127"/>
        <v>4.2216358839050132</v>
      </c>
      <c r="G464" s="51"/>
    </row>
    <row r="465" spans="1:7" x14ac:dyDescent="0.3">
      <c r="A465" s="53" t="s">
        <v>52</v>
      </c>
      <c r="B465" s="54" t="s">
        <v>14</v>
      </c>
      <c r="C465" s="65">
        <v>90</v>
      </c>
      <c r="D465">
        <v>35</v>
      </c>
      <c r="E465" s="61">
        <f t="shared" si="126"/>
        <v>125</v>
      </c>
      <c r="F465" s="57">
        <f t="shared" si="127"/>
        <v>1.8323072412782175</v>
      </c>
      <c r="G465" s="51"/>
    </row>
    <row r="466" spans="1:7" ht="19.5" thickBot="1" x14ac:dyDescent="0.35">
      <c r="A466" s="53" t="s">
        <v>53</v>
      </c>
      <c r="B466" s="54" t="s">
        <v>54</v>
      </c>
      <c r="C466" s="66">
        <v>241</v>
      </c>
      <c r="D466">
        <v>465</v>
      </c>
      <c r="E466" s="61">
        <f t="shared" si="126"/>
        <v>706</v>
      </c>
      <c r="F466" s="57">
        <f t="shared" si="127"/>
        <v>10.348871298739374</v>
      </c>
      <c r="G466" s="51"/>
    </row>
    <row r="467" spans="1:7" x14ac:dyDescent="0.3">
      <c r="A467" s="59" t="s">
        <v>45</v>
      </c>
      <c r="B467" s="60"/>
      <c r="C467" s="61">
        <v>4411</v>
      </c>
      <c r="D467" s="61"/>
      <c r="E467" s="67">
        <f>SUM(E462:E466)</f>
        <v>6822</v>
      </c>
      <c r="F467" s="63">
        <f t="shared" si="127"/>
        <v>100</v>
      </c>
      <c r="G467" s="51"/>
    </row>
  </sheetData>
  <mergeCells count="137">
    <mergeCell ref="A453:B453"/>
    <mergeCell ref="A454:F454"/>
    <mergeCell ref="A460:B460"/>
    <mergeCell ref="A461:F461"/>
    <mergeCell ref="A467:B467"/>
    <mergeCell ref="A432:B432"/>
    <mergeCell ref="A433:F433"/>
    <mergeCell ref="A439:B439"/>
    <mergeCell ref="A440:F440"/>
    <mergeCell ref="A446:B446"/>
    <mergeCell ref="A447:F447"/>
    <mergeCell ref="A410:F410"/>
    <mergeCell ref="A411:F411"/>
    <mergeCell ref="A417:B417"/>
    <mergeCell ref="A418:F418"/>
    <mergeCell ref="A424:B424"/>
    <mergeCell ref="A426:F426"/>
    <mergeCell ref="A388:F388"/>
    <mergeCell ref="A394:B394"/>
    <mergeCell ref="A396:F396"/>
    <mergeCell ref="A402:B402"/>
    <mergeCell ref="A403:F403"/>
    <mergeCell ref="A409:B409"/>
    <mergeCell ref="A367:F367"/>
    <mergeCell ref="A373:B373"/>
    <mergeCell ref="A374:F374"/>
    <mergeCell ref="A380:B380"/>
    <mergeCell ref="A381:F381"/>
    <mergeCell ref="A387:B387"/>
    <mergeCell ref="A346:F346"/>
    <mergeCell ref="A352:B352"/>
    <mergeCell ref="A353:F353"/>
    <mergeCell ref="A359:B359"/>
    <mergeCell ref="A360:F360"/>
    <mergeCell ref="A366:B366"/>
    <mergeCell ref="A325:F325"/>
    <mergeCell ref="A331:B331"/>
    <mergeCell ref="A332:F332"/>
    <mergeCell ref="A338:B338"/>
    <mergeCell ref="A339:F339"/>
    <mergeCell ref="A345:B345"/>
    <mergeCell ref="A309:B309"/>
    <mergeCell ref="A310:F310"/>
    <mergeCell ref="A316:B316"/>
    <mergeCell ref="A317:F317"/>
    <mergeCell ref="A318:F318"/>
    <mergeCell ref="A324:B324"/>
    <mergeCell ref="A288:B288"/>
    <mergeCell ref="A289:F289"/>
    <mergeCell ref="A295:B295"/>
    <mergeCell ref="A296:F296"/>
    <mergeCell ref="A302:B302"/>
    <mergeCell ref="A303:F303"/>
    <mergeCell ref="A267:F267"/>
    <mergeCell ref="A268:F268"/>
    <mergeCell ref="A274:B274"/>
    <mergeCell ref="A275:F275"/>
    <mergeCell ref="A281:B281"/>
    <mergeCell ref="A282:F282"/>
    <mergeCell ref="A246:F246"/>
    <mergeCell ref="A252:B252"/>
    <mergeCell ref="A253:F253"/>
    <mergeCell ref="A259:B259"/>
    <mergeCell ref="A260:F260"/>
    <mergeCell ref="A266:B266"/>
    <mergeCell ref="A225:F225"/>
    <mergeCell ref="A231:B231"/>
    <mergeCell ref="A232:F232"/>
    <mergeCell ref="A238:B238"/>
    <mergeCell ref="A239:F239"/>
    <mergeCell ref="A245:B245"/>
    <mergeCell ref="A204:F204"/>
    <mergeCell ref="A210:B210"/>
    <mergeCell ref="A211:F211"/>
    <mergeCell ref="A217:B217"/>
    <mergeCell ref="A218:F218"/>
    <mergeCell ref="A224:B224"/>
    <mergeCell ref="A183:F183"/>
    <mergeCell ref="A189:B189"/>
    <mergeCell ref="A190:F190"/>
    <mergeCell ref="A196:B196"/>
    <mergeCell ref="A197:F197"/>
    <mergeCell ref="A203:B203"/>
    <mergeCell ref="A160:F160"/>
    <mergeCell ref="A166:B166"/>
    <mergeCell ref="A168:F168"/>
    <mergeCell ref="A174:B174"/>
    <mergeCell ref="A175:F175"/>
    <mergeCell ref="A182:B182"/>
    <mergeCell ref="A139:F139"/>
    <mergeCell ref="A145:B145"/>
    <mergeCell ref="A146:F146"/>
    <mergeCell ref="A152:B152"/>
    <mergeCell ref="A153:F153"/>
    <mergeCell ref="A159:B159"/>
    <mergeCell ref="A118:F118"/>
    <mergeCell ref="A124:B124"/>
    <mergeCell ref="A125:F125"/>
    <mergeCell ref="A131:B131"/>
    <mergeCell ref="A132:F132"/>
    <mergeCell ref="A138:B138"/>
    <mergeCell ref="A102:B102"/>
    <mergeCell ref="A103:F103"/>
    <mergeCell ref="A109:B109"/>
    <mergeCell ref="A110:F110"/>
    <mergeCell ref="A116:B116"/>
    <mergeCell ref="A117:F117"/>
    <mergeCell ref="A81:B81"/>
    <mergeCell ref="A82:F82"/>
    <mergeCell ref="A88:B88"/>
    <mergeCell ref="A89:F89"/>
    <mergeCell ref="A95:B95"/>
    <mergeCell ref="A96:F96"/>
    <mergeCell ref="A60:F60"/>
    <mergeCell ref="A66:B66"/>
    <mergeCell ref="A67:F67"/>
    <mergeCell ref="A73:B73"/>
    <mergeCell ref="A74:F74"/>
    <mergeCell ref="A75:F75"/>
    <mergeCell ref="A43:B43"/>
    <mergeCell ref="A44:F44"/>
    <mergeCell ref="A45:F45"/>
    <mergeCell ref="A51:B51"/>
    <mergeCell ref="A52:F52"/>
    <mergeCell ref="A59:B59"/>
    <mergeCell ref="A22:B22"/>
    <mergeCell ref="A23:F23"/>
    <mergeCell ref="A29:B29"/>
    <mergeCell ref="A30:F30"/>
    <mergeCell ref="A36:B36"/>
    <mergeCell ref="A37:F37"/>
    <mergeCell ref="C1:G1"/>
    <mergeCell ref="A6:F6"/>
    <mergeCell ref="A7:F7"/>
    <mergeCell ref="A9:F9"/>
    <mergeCell ref="A15:B15"/>
    <mergeCell ref="A16:F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D2807-ABD1-4A70-82AE-1C350CC57843}">
  <dimension ref="A1:I184"/>
  <sheetViews>
    <sheetView workbookViewId="0">
      <selection sqref="A1:I184"/>
    </sheetView>
  </sheetViews>
  <sheetFormatPr defaultRowHeight="18.75" x14ac:dyDescent="0.3"/>
  <cols>
    <col min="1" max="1" width="4.21875" customWidth="1"/>
    <col min="2" max="2" width="56.44140625" customWidth="1"/>
    <col min="3" max="3" width="28.33203125" customWidth="1"/>
    <col min="4" max="4" width="20.88671875" customWidth="1"/>
  </cols>
  <sheetData>
    <row r="1" spans="1:9" x14ac:dyDescent="0.3">
      <c r="A1" s="39"/>
      <c r="B1" s="84" t="s">
        <v>125</v>
      </c>
      <c r="C1" s="84"/>
      <c r="D1" s="84"/>
      <c r="E1" s="84"/>
      <c r="F1" s="84"/>
      <c r="G1" s="85"/>
      <c r="H1" s="85"/>
      <c r="I1" s="85"/>
    </row>
    <row r="2" spans="1:9" x14ac:dyDescent="0.3">
      <c r="A2" s="39"/>
      <c r="B2" s="86" t="s">
        <v>126</v>
      </c>
      <c r="C2" s="86"/>
      <c r="D2" s="86"/>
      <c r="E2" s="86"/>
      <c r="F2" s="86"/>
      <c r="G2" s="85"/>
      <c r="H2" s="85"/>
      <c r="I2" s="85"/>
    </row>
    <row r="3" spans="1:9" x14ac:dyDescent="0.3">
      <c r="A3" s="39"/>
      <c r="B3" s="87"/>
      <c r="C3" s="87"/>
      <c r="D3" s="87"/>
      <c r="E3" s="87"/>
      <c r="F3" s="87"/>
      <c r="G3" s="85"/>
      <c r="H3" s="85"/>
      <c r="I3" s="85"/>
    </row>
    <row r="4" spans="1:9" x14ac:dyDescent="0.3">
      <c r="A4" s="6"/>
      <c r="B4" s="87" t="s">
        <v>127</v>
      </c>
      <c r="C4" s="87"/>
      <c r="D4" s="87"/>
      <c r="E4" s="87"/>
      <c r="F4" s="87"/>
      <c r="G4" s="51"/>
      <c r="H4" s="51"/>
      <c r="I4" s="51"/>
    </row>
    <row r="5" spans="1:9" x14ac:dyDescent="0.3">
      <c r="A5" s="88" t="s">
        <v>128</v>
      </c>
      <c r="B5" s="88"/>
      <c r="C5" s="88"/>
      <c r="D5" s="88"/>
      <c r="E5" s="88"/>
      <c r="F5" s="88"/>
      <c r="G5" s="88"/>
      <c r="H5" s="88"/>
      <c r="I5" s="88"/>
    </row>
    <row r="6" spans="1:9" x14ac:dyDescent="0.3">
      <c r="A6" s="89" t="s">
        <v>129</v>
      </c>
      <c r="B6" s="89"/>
      <c r="C6" s="89"/>
      <c r="D6" s="89"/>
      <c r="E6" s="89"/>
      <c r="F6" s="89"/>
      <c r="G6" s="90"/>
      <c r="H6" s="90"/>
      <c r="I6" s="91"/>
    </row>
    <row r="7" spans="1:9" x14ac:dyDescent="0.3">
      <c r="A7" s="92" t="s">
        <v>130</v>
      </c>
      <c r="B7" s="92"/>
      <c r="C7" s="92"/>
      <c r="D7" s="92"/>
      <c r="E7" s="92"/>
      <c r="F7" s="92"/>
      <c r="G7" s="92"/>
      <c r="H7" s="92"/>
      <c r="I7" s="51"/>
    </row>
    <row r="8" spans="1:9" x14ac:dyDescent="0.3">
      <c r="A8" s="93" t="s">
        <v>41</v>
      </c>
      <c r="B8" s="93" t="s">
        <v>42</v>
      </c>
      <c r="C8" s="93" t="s">
        <v>131</v>
      </c>
      <c r="D8" s="93" t="s">
        <v>46</v>
      </c>
      <c r="E8" s="51"/>
      <c r="F8" s="51"/>
      <c r="G8" s="51"/>
      <c r="H8" s="51"/>
      <c r="I8" s="51"/>
    </row>
    <row r="9" spans="1:9" x14ac:dyDescent="0.3">
      <c r="A9" s="93" t="s">
        <v>132</v>
      </c>
      <c r="B9" s="94" t="s">
        <v>133</v>
      </c>
      <c r="C9" s="94"/>
      <c r="D9" s="94"/>
      <c r="E9" s="51"/>
      <c r="F9" s="51"/>
      <c r="G9" s="51"/>
      <c r="H9" s="51"/>
      <c r="I9" s="51"/>
    </row>
    <row r="10" spans="1:9" x14ac:dyDescent="0.3">
      <c r="A10" s="95">
        <v>1</v>
      </c>
      <c r="B10" s="96" t="s">
        <v>134</v>
      </c>
      <c r="C10" s="97"/>
      <c r="D10" s="98"/>
      <c r="E10" s="51"/>
      <c r="F10" s="51"/>
      <c r="G10" s="51"/>
      <c r="H10" s="51"/>
      <c r="I10" s="51"/>
    </row>
    <row r="11" spans="1:9" x14ac:dyDescent="0.3">
      <c r="A11" s="99" t="s">
        <v>135</v>
      </c>
      <c r="B11" s="100" t="s">
        <v>11</v>
      </c>
      <c r="C11" s="101">
        <v>4321</v>
      </c>
      <c r="D11" s="101">
        <v>81.900000000000006</v>
      </c>
      <c r="E11" s="51"/>
      <c r="F11" s="51"/>
      <c r="G11" s="51"/>
      <c r="H11" s="51"/>
      <c r="I11" s="51"/>
    </row>
    <row r="12" spans="1:9" x14ac:dyDescent="0.3">
      <c r="A12" s="102" t="s">
        <v>136</v>
      </c>
      <c r="B12" s="103" t="s">
        <v>137</v>
      </c>
      <c r="C12" s="101">
        <v>753</v>
      </c>
      <c r="D12" s="101">
        <v>14.3</v>
      </c>
      <c r="E12" s="51"/>
      <c r="F12" s="51"/>
      <c r="G12" s="51"/>
      <c r="H12" s="51"/>
      <c r="I12" s="51"/>
    </row>
    <row r="13" spans="1:9" x14ac:dyDescent="0.3">
      <c r="A13" s="102" t="s">
        <v>138</v>
      </c>
      <c r="B13" s="103" t="s">
        <v>13</v>
      </c>
      <c r="C13" s="101">
        <v>145</v>
      </c>
      <c r="D13" s="101">
        <v>2.8</v>
      </c>
      <c r="E13" s="51"/>
      <c r="F13" s="51"/>
      <c r="G13" s="51"/>
      <c r="H13" s="51"/>
      <c r="I13" s="51"/>
    </row>
    <row r="14" spans="1:9" x14ac:dyDescent="0.3">
      <c r="A14" s="104" t="s">
        <v>139</v>
      </c>
      <c r="B14" s="105" t="s">
        <v>14</v>
      </c>
      <c r="C14" s="101">
        <v>57</v>
      </c>
      <c r="D14" s="101">
        <v>1.1000000000000001</v>
      </c>
      <c r="E14" s="51"/>
      <c r="F14" s="51"/>
      <c r="G14" s="51"/>
      <c r="H14" s="51"/>
      <c r="I14" s="51"/>
    </row>
    <row r="15" spans="1:9" x14ac:dyDescent="0.3">
      <c r="A15" s="106" t="s">
        <v>45</v>
      </c>
      <c r="B15" s="106"/>
      <c r="C15" s="107">
        <f>SUM(C11:C14)</f>
        <v>5276</v>
      </c>
      <c r="D15" s="107">
        <v>100</v>
      </c>
      <c r="E15" s="51"/>
      <c r="F15" s="51"/>
      <c r="G15" s="51"/>
      <c r="H15" s="51"/>
      <c r="I15" s="51"/>
    </row>
    <row r="16" spans="1:9" x14ac:dyDescent="0.3">
      <c r="A16" s="95">
        <v>2</v>
      </c>
      <c r="B16" s="96" t="s">
        <v>140</v>
      </c>
      <c r="C16" s="97"/>
      <c r="D16" s="98"/>
      <c r="E16" s="51"/>
      <c r="F16" s="51"/>
      <c r="G16" s="51"/>
      <c r="H16" s="51"/>
      <c r="I16" s="51"/>
    </row>
    <row r="17" spans="1:9" x14ac:dyDescent="0.3">
      <c r="A17" s="99" t="s">
        <v>135</v>
      </c>
      <c r="B17" s="100" t="s">
        <v>11</v>
      </c>
      <c r="C17" s="101">
        <v>4300</v>
      </c>
      <c r="D17" s="101">
        <v>81.5</v>
      </c>
      <c r="E17" s="51"/>
      <c r="F17" s="51"/>
      <c r="G17" s="51"/>
      <c r="H17" s="51"/>
      <c r="I17" s="51"/>
    </row>
    <row r="18" spans="1:9" x14ac:dyDescent="0.3">
      <c r="A18" s="102" t="s">
        <v>136</v>
      </c>
      <c r="B18" s="103" t="s">
        <v>137</v>
      </c>
      <c r="C18" s="101">
        <v>771</v>
      </c>
      <c r="D18" s="101">
        <v>14.6</v>
      </c>
      <c r="E18" s="51"/>
      <c r="F18" s="51"/>
      <c r="G18" s="51"/>
      <c r="H18" s="51"/>
      <c r="I18" s="51"/>
    </row>
    <row r="19" spans="1:9" x14ac:dyDescent="0.3">
      <c r="A19" s="102" t="s">
        <v>138</v>
      </c>
      <c r="B19" s="103" t="s">
        <v>13</v>
      </c>
      <c r="C19" s="101">
        <v>142</v>
      </c>
      <c r="D19" s="101">
        <v>2.7</v>
      </c>
      <c r="E19" s="51"/>
      <c r="F19" s="51"/>
      <c r="G19" s="51"/>
      <c r="H19" s="51"/>
      <c r="I19" s="51"/>
    </row>
    <row r="20" spans="1:9" x14ac:dyDescent="0.3">
      <c r="A20" s="102" t="s">
        <v>139</v>
      </c>
      <c r="B20" s="103" t="s">
        <v>14</v>
      </c>
      <c r="C20" s="108">
        <v>63</v>
      </c>
      <c r="D20" s="108">
        <v>1.2</v>
      </c>
      <c r="E20" s="51"/>
      <c r="F20" s="51"/>
      <c r="G20" s="51"/>
      <c r="H20" s="51"/>
      <c r="I20" s="51"/>
    </row>
    <row r="21" spans="1:9" x14ac:dyDescent="0.3">
      <c r="A21" s="106" t="s">
        <v>45</v>
      </c>
      <c r="B21" s="106"/>
      <c r="C21" s="109">
        <f>SUM(C17:C20)</f>
        <v>5276</v>
      </c>
      <c r="D21" s="109">
        <v>100</v>
      </c>
      <c r="E21" s="51"/>
      <c r="F21" s="51"/>
      <c r="G21" s="51"/>
      <c r="H21" s="51"/>
      <c r="I21" s="51"/>
    </row>
    <row r="22" spans="1:9" x14ac:dyDescent="0.3">
      <c r="A22" s="110">
        <v>3</v>
      </c>
      <c r="B22" s="111" t="s">
        <v>141</v>
      </c>
      <c r="C22" s="112"/>
      <c r="D22" s="113"/>
      <c r="E22" s="51"/>
      <c r="F22" s="51"/>
      <c r="G22" s="51"/>
      <c r="H22" s="51"/>
      <c r="I22" s="51"/>
    </row>
    <row r="23" spans="1:9" x14ac:dyDescent="0.3">
      <c r="A23" s="99" t="s">
        <v>135</v>
      </c>
      <c r="B23" s="100" t="s">
        <v>11</v>
      </c>
      <c r="C23" s="114">
        <v>4267</v>
      </c>
      <c r="D23" s="114">
        <v>80.900000000000006</v>
      </c>
      <c r="E23" s="51"/>
      <c r="F23" s="51"/>
      <c r="G23" s="51"/>
      <c r="H23" s="51"/>
      <c r="I23" s="51"/>
    </row>
    <row r="24" spans="1:9" x14ac:dyDescent="0.3">
      <c r="A24" s="102" t="s">
        <v>136</v>
      </c>
      <c r="B24" s="103" t="s">
        <v>137</v>
      </c>
      <c r="C24" s="101">
        <v>791</v>
      </c>
      <c r="D24" s="101">
        <v>15</v>
      </c>
      <c r="E24" s="51"/>
      <c r="F24" s="51"/>
      <c r="G24" s="51"/>
      <c r="H24" s="51"/>
      <c r="I24" s="51"/>
    </row>
    <row r="25" spans="1:9" x14ac:dyDescent="0.3">
      <c r="A25" s="102" t="s">
        <v>138</v>
      </c>
      <c r="B25" s="103" t="s">
        <v>13</v>
      </c>
      <c r="C25" s="101">
        <v>149</v>
      </c>
      <c r="D25" s="101">
        <v>2.8</v>
      </c>
      <c r="E25" s="51"/>
      <c r="F25" s="51"/>
      <c r="G25" s="51"/>
      <c r="H25" s="51"/>
      <c r="I25" s="51"/>
    </row>
    <row r="26" spans="1:9" x14ac:dyDescent="0.3">
      <c r="A26" s="102" t="s">
        <v>139</v>
      </c>
      <c r="B26" s="103" t="s">
        <v>14</v>
      </c>
      <c r="C26" s="108">
        <v>69</v>
      </c>
      <c r="D26" s="108">
        <v>1.3</v>
      </c>
      <c r="E26" s="51"/>
      <c r="F26" s="51"/>
      <c r="G26" s="51"/>
      <c r="H26" s="51"/>
      <c r="I26" s="51"/>
    </row>
    <row r="27" spans="1:9" x14ac:dyDescent="0.3">
      <c r="A27" s="106" t="s">
        <v>45</v>
      </c>
      <c r="B27" s="106"/>
      <c r="C27" s="115">
        <f>SUM(C23:C26)</f>
        <v>5276</v>
      </c>
      <c r="D27" s="115">
        <v>100</v>
      </c>
      <c r="E27" s="51"/>
      <c r="F27" s="51"/>
      <c r="G27" s="51"/>
      <c r="H27" s="51"/>
      <c r="I27" s="51"/>
    </row>
    <row r="28" spans="1:9" x14ac:dyDescent="0.3">
      <c r="A28" s="95">
        <v>4</v>
      </c>
      <c r="B28" s="96" t="s">
        <v>142</v>
      </c>
      <c r="C28" s="97"/>
      <c r="D28" s="98"/>
      <c r="E28" s="51"/>
      <c r="F28" s="51"/>
      <c r="G28" s="51"/>
      <c r="H28" s="51"/>
      <c r="I28" s="51"/>
    </row>
    <row r="29" spans="1:9" x14ac:dyDescent="0.3">
      <c r="A29" s="99" t="s">
        <v>135</v>
      </c>
      <c r="B29" s="100" t="s">
        <v>11</v>
      </c>
      <c r="C29" s="101">
        <v>4298</v>
      </c>
      <c r="D29" s="101">
        <v>81.5</v>
      </c>
      <c r="E29" s="51"/>
      <c r="F29" s="51"/>
      <c r="G29" s="51"/>
      <c r="H29" s="51"/>
      <c r="I29" s="51"/>
    </row>
    <row r="30" spans="1:9" x14ac:dyDescent="0.3">
      <c r="A30" s="102" t="s">
        <v>136</v>
      </c>
      <c r="B30" s="103" t="s">
        <v>137</v>
      </c>
      <c r="C30" s="101">
        <v>770</v>
      </c>
      <c r="D30" s="101">
        <v>14.6</v>
      </c>
      <c r="E30" s="51"/>
      <c r="F30" s="51"/>
      <c r="G30" s="51"/>
      <c r="H30" s="51"/>
      <c r="I30" s="51"/>
    </row>
    <row r="31" spans="1:9" x14ac:dyDescent="0.3">
      <c r="A31" s="102" t="s">
        <v>138</v>
      </c>
      <c r="B31" s="103" t="s">
        <v>13</v>
      </c>
      <c r="C31" s="101">
        <v>137</v>
      </c>
      <c r="D31" s="101">
        <v>2.6</v>
      </c>
      <c r="E31" s="51"/>
      <c r="F31" s="51"/>
      <c r="G31" s="51"/>
      <c r="H31" s="51"/>
      <c r="I31" s="51"/>
    </row>
    <row r="32" spans="1:9" x14ac:dyDescent="0.3">
      <c r="A32" s="102" t="s">
        <v>139</v>
      </c>
      <c r="B32" s="103" t="s">
        <v>14</v>
      </c>
      <c r="C32" s="108">
        <v>71</v>
      </c>
      <c r="D32" s="108">
        <v>1.4</v>
      </c>
      <c r="E32" s="51"/>
      <c r="F32" s="51"/>
      <c r="G32" s="51"/>
      <c r="H32" s="51"/>
      <c r="I32" s="51"/>
    </row>
    <row r="33" spans="1:9" x14ac:dyDescent="0.3">
      <c r="A33" s="106" t="s">
        <v>45</v>
      </c>
      <c r="B33" s="106"/>
      <c r="C33" s="109">
        <f>SUM(C29:C32)</f>
        <v>5276</v>
      </c>
      <c r="D33" s="109">
        <v>100</v>
      </c>
      <c r="E33" s="51"/>
      <c r="F33" s="51"/>
      <c r="G33" s="51"/>
      <c r="H33" s="51"/>
      <c r="I33" s="51"/>
    </row>
    <row r="34" spans="1:9" x14ac:dyDescent="0.3">
      <c r="A34" s="95">
        <v>5</v>
      </c>
      <c r="B34" s="96" t="s">
        <v>143</v>
      </c>
      <c r="C34" s="97"/>
      <c r="D34" s="98"/>
      <c r="E34" s="51"/>
      <c r="F34" s="51"/>
      <c r="G34" s="51"/>
      <c r="H34" s="51"/>
      <c r="I34" s="51"/>
    </row>
    <row r="35" spans="1:9" x14ac:dyDescent="0.3">
      <c r="A35" s="99" t="s">
        <v>135</v>
      </c>
      <c r="B35" s="100" t="s">
        <v>11</v>
      </c>
      <c r="C35" s="101">
        <v>4287</v>
      </c>
      <c r="D35" s="101">
        <v>81.3</v>
      </c>
      <c r="E35" s="51"/>
      <c r="F35" s="51"/>
      <c r="G35" s="51"/>
      <c r="H35" s="51"/>
      <c r="I35" s="51"/>
    </row>
    <row r="36" spans="1:9" x14ac:dyDescent="0.3">
      <c r="A36" s="102" t="s">
        <v>136</v>
      </c>
      <c r="B36" s="103" t="s">
        <v>137</v>
      </c>
      <c r="C36" s="101">
        <v>796</v>
      </c>
      <c r="D36" s="101">
        <v>15.1</v>
      </c>
      <c r="E36" s="51"/>
      <c r="F36" s="51"/>
      <c r="G36" s="51"/>
      <c r="H36" s="51"/>
      <c r="I36" s="51"/>
    </row>
    <row r="37" spans="1:9" x14ac:dyDescent="0.3">
      <c r="A37" s="102" t="s">
        <v>138</v>
      </c>
      <c r="B37" s="103" t="s">
        <v>13</v>
      </c>
      <c r="C37" s="101">
        <v>124</v>
      </c>
      <c r="D37" s="101">
        <v>2.4</v>
      </c>
      <c r="E37" s="51"/>
      <c r="F37" s="51"/>
      <c r="G37" s="51"/>
      <c r="H37" s="51"/>
      <c r="I37" s="51"/>
    </row>
    <row r="38" spans="1:9" x14ac:dyDescent="0.3">
      <c r="A38" s="102" t="s">
        <v>139</v>
      </c>
      <c r="B38" s="103" t="s">
        <v>14</v>
      </c>
      <c r="C38" s="108">
        <v>69</v>
      </c>
      <c r="D38" s="108">
        <v>1.3</v>
      </c>
      <c r="E38" s="51"/>
      <c r="F38" s="51"/>
      <c r="G38" s="51"/>
      <c r="H38" s="51"/>
      <c r="I38" s="51"/>
    </row>
    <row r="39" spans="1:9" x14ac:dyDescent="0.3">
      <c r="A39" s="106" t="s">
        <v>45</v>
      </c>
      <c r="B39" s="106"/>
      <c r="C39" s="109">
        <f>SUM(C35:C38)</f>
        <v>5276</v>
      </c>
      <c r="D39" s="109">
        <v>100</v>
      </c>
      <c r="E39" s="51"/>
      <c r="F39" s="51"/>
      <c r="G39" s="51"/>
      <c r="H39" s="51"/>
      <c r="I39" s="51"/>
    </row>
    <row r="40" spans="1:9" x14ac:dyDescent="0.3">
      <c r="A40" s="95">
        <v>6</v>
      </c>
      <c r="B40" s="96" t="s">
        <v>144</v>
      </c>
      <c r="C40" s="97"/>
      <c r="D40" s="98"/>
      <c r="E40" s="51"/>
      <c r="F40" s="51"/>
      <c r="G40" s="51"/>
      <c r="H40" s="51"/>
      <c r="I40" s="51"/>
    </row>
    <row r="41" spans="1:9" x14ac:dyDescent="0.3">
      <c r="A41" s="99" t="s">
        <v>135</v>
      </c>
      <c r="B41" s="100" t="s">
        <v>11</v>
      </c>
      <c r="C41" s="101">
        <v>4286</v>
      </c>
      <c r="D41" s="101">
        <v>81.2</v>
      </c>
      <c r="E41" s="51"/>
      <c r="F41" s="51"/>
      <c r="G41" s="51"/>
      <c r="H41" s="51"/>
      <c r="I41" s="51"/>
    </row>
    <row r="42" spans="1:9" x14ac:dyDescent="0.3">
      <c r="A42" s="102" t="s">
        <v>136</v>
      </c>
      <c r="B42" s="103" t="s">
        <v>137</v>
      </c>
      <c r="C42" s="101">
        <v>754</v>
      </c>
      <c r="D42" s="101">
        <v>14.3</v>
      </c>
      <c r="E42" s="51"/>
      <c r="F42" s="51"/>
      <c r="G42" s="51"/>
      <c r="H42" s="51"/>
      <c r="I42" s="51"/>
    </row>
    <row r="43" spans="1:9" x14ac:dyDescent="0.3">
      <c r="A43" s="102" t="s">
        <v>138</v>
      </c>
      <c r="B43" s="103" t="s">
        <v>13</v>
      </c>
      <c r="C43" s="101">
        <v>178</v>
      </c>
      <c r="D43" s="101">
        <v>3.4</v>
      </c>
      <c r="E43" s="51"/>
      <c r="F43" s="51"/>
      <c r="G43" s="51"/>
      <c r="H43" s="51"/>
      <c r="I43" s="51"/>
    </row>
    <row r="44" spans="1:9" x14ac:dyDescent="0.3">
      <c r="A44" s="102" t="s">
        <v>139</v>
      </c>
      <c r="B44" s="103" t="s">
        <v>14</v>
      </c>
      <c r="C44" s="108">
        <v>58</v>
      </c>
      <c r="D44" s="108">
        <v>1.1000000000000001</v>
      </c>
      <c r="E44" s="51"/>
      <c r="F44" s="51"/>
      <c r="G44" s="51"/>
      <c r="H44" s="51"/>
      <c r="I44" s="51"/>
    </row>
    <row r="45" spans="1:9" x14ac:dyDescent="0.3">
      <c r="A45" s="106" t="s">
        <v>45</v>
      </c>
      <c r="B45" s="106"/>
      <c r="C45" s="109">
        <f>SUM(C41:C44)</f>
        <v>5276</v>
      </c>
      <c r="D45" s="109">
        <v>100</v>
      </c>
      <c r="E45" s="51"/>
      <c r="F45" s="51"/>
      <c r="G45" s="51"/>
      <c r="H45" s="51"/>
      <c r="I45" s="51"/>
    </row>
    <row r="46" spans="1:9" x14ac:dyDescent="0.3">
      <c r="A46" s="95">
        <v>7</v>
      </c>
      <c r="B46" s="96" t="s">
        <v>145</v>
      </c>
      <c r="C46" s="97"/>
      <c r="D46" s="98"/>
      <c r="E46" s="51"/>
      <c r="F46" s="51"/>
      <c r="G46" s="51"/>
      <c r="H46" s="51"/>
      <c r="I46" s="51"/>
    </row>
    <row r="47" spans="1:9" x14ac:dyDescent="0.3">
      <c r="A47" s="99" t="s">
        <v>135</v>
      </c>
      <c r="B47" s="100" t="s">
        <v>11</v>
      </c>
      <c r="C47" s="101">
        <v>4193</v>
      </c>
      <c r="D47" s="101">
        <v>79.5</v>
      </c>
      <c r="E47" s="51"/>
      <c r="F47" s="51"/>
      <c r="G47" s="51"/>
      <c r="H47" s="51"/>
      <c r="I47" s="51"/>
    </row>
    <row r="48" spans="1:9" x14ac:dyDescent="0.3">
      <c r="A48" s="102" t="s">
        <v>136</v>
      </c>
      <c r="B48" s="103" t="s">
        <v>137</v>
      </c>
      <c r="C48" s="101">
        <v>796</v>
      </c>
      <c r="D48" s="101">
        <v>15.1</v>
      </c>
      <c r="E48" s="51"/>
      <c r="F48" s="51"/>
      <c r="G48" s="51"/>
      <c r="H48" s="51"/>
      <c r="I48" s="51"/>
    </row>
    <row r="49" spans="1:9" x14ac:dyDescent="0.3">
      <c r="A49" s="102" t="s">
        <v>138</v>
      </c>
      <c r="B49" s="103" t="s">
        <v>13</v>
      </c>
      <c r="C49" s="101">
        <v>208</v>
      </c>
      <c r="D49" s="101">
        <v>4</v>
      </c>
      <c r="E49" s="51"/>
      <c r="F49" s="51"/>
      <c r="G49" s="51"/>
      <c r="H49" s="51"/>
      <c r="I49" s="51"/>
    </row>
    <row r="50" spans="1:9" x14ac:dyDescent="0.3">
      <c r="A50" s="102" t="s">
        <v>139</v>
      </c>
      <c r="B50" s="103" t="s">
        <v>14</v>
      </c>
      <c r="C50" s="101">
        <v>79</v>
      </c>
      <c r="D50" s="101">
        <v>1.5</v>
      </c>
      <c r="E50" s="51"/>
      <c r="F50" s="51"/>
      <c r="G50" s="51"/>
      <c r="H50" s="51"/>
      <c r="I50" s="51"/>
    </row>
    <row r="51" spans="1:9" x14ac:dyDescent="0.3">
      <c r="A51" s="106" t="s">
        <v>45</v>
      </c>
      <c r="B51" s="106"/>
      <c r="C51" s="109">
        <f>SUM(C47:C50)</f>
        <v>5276</v>
      </c>
      <c r="D51" s="109">
        <v>100</v>
      </c>
      <c r="E51" s="51"/>
      <c r="F51" s="51"/>
      <c r="G51" s="51"/>
      <c r="H51" s="51"/>
      <c r="I51" s="51"/>
    </row>
    <row r="52" spans="1:9" x14ac:dyDescent="0.3">
      <c r="A52" s="116" t="s">
        <v>146</v>
      </c>
      <c r="B52" s="117" t="s">
        <v>147</v>
      </c>
      <c r="C52" s="118"/>
      <c r="D52" s="119"/>
      <c r="E52" s="51"/>
      <c r="F52" s="51"/>
      <c r="G52" s="51"/>
      <c r="H52" s="51"/>
      <c r="I52" s="51"/>
    </row>
    <row r="53" spans="1:9" x14ac:dyDescent="0.3">
      <c r="A53" s="120">
        <v>1</v>
      </c>
      <c r="B53" s="121" t="s">
        <v>148</v>
      </c>
      <c r="C53" s="122"/>
      <c r="D53" s="123"/>
      <c r="E53" s="51"/>
      <c r="F53" s="51"/>
      <c r="G53" s="51"/>
      <c r="H53" s="51"/>
      <c r="I53" s="51"/>
    </row>
    <row r="54" spans="1:9" x14ac:dyDescent="0.3">
      <c r="A54" s="99" t="s">
        <v>135</v>
      </c>
      <c r="B54" s="100" t="s">
        <v>11</v>
      </c>
      <c r="C54" s="101">
        <v>4312</v>
      </c>
      <c r="D54" s="101">
        <v>81.7</v>
      </c>
      <c r="E54" s="51"/>
      <c r="F54" s="51"/>
      <c r="G54" s="51"/>
      <c r="H54" s="51"/>
      <c r="I54" s="51"/>
    </row>
    <row r="55" spans="1:9" x14ac:dyDescent="0.3">
      <c r="A55" s="102" t="s">
        <v>136</v>
      </c>
      <c r="B55" s="103" t="s">
        <v>137</v>
      </c>
      <c r="C55" s="101">
        <v>756</v>
      </c>
      <c r="D55" s="101">
        <v>14.3</v>
      </c>
      <c r="E55" s="51"/>
      <c r="F55" s="51"/>
      <c r="G55" s="51"/>
      <c r="H55" s="51"/>
      <c r="I55" s="51"/>
    </row>
    <row r="56" spans="1:9" x14ac:dyDescent="0.3">
      <c r="A56" s="102" t="s">
        <v>138</v>
      </c>
      <c r="B56" s="103" t="s">
        <v>13</v>
      </c>
      <c r="C56" s="101">
        <v>142</v>
      </c>
      <c r="D56" s="101">
        <v>2.7</v>
      </c>
      <c r="E56" s="51"/>
      <c r="F56" s="51"/>
      <c r="G56" s="51"/>
      <c r="H56" s="51"/>
      <c r="I56" s="51"/>
    </row>
    <row r="57" spans="1:9" x14ac:dyDescent="0.3">
      <c r="A57" s="102" t="s">
        <v>139</v>
      </c>
      <c r="B57" s="103" t="s">
        <v>14</v>
      </c>
      <c r="C57" s="108">
        <v>66</v>
      </c>
      <c r="D57" s="108">
        <v>1.3</v>
      </c>
      <c r="E57" s="51"/>
      <c r="F57" s="51"/>
      <c r="G57" s="51"/>
      <c r="H57" s="51"/>
      <c r="I57" s="51"/>
    </row>
    <row r="58" spans="1:9" x14ac:dyDescent="0.3">
      <c r="A58" s="106" t="s">
        <v>45</v>
      </c>
      <c r="B58" s="106"/>
      <c r="C58" s="109">
        <f>SUM(C54:C57)</f>
        <v>5276</v>
      </c>
      <c r="D58" s="109">
        <v>100</v>
      </c>
      <c r="E58" s="51"/>
      <c r="F58" s="51"/>
      <c r="G58" s="51"/>
      <c r="H58" s="51"/>
      <c r="I58" s="51"/>
    </row>
    <row r="59" spans="1:9" x14ac:dyDescent="0.3">
      <c r="A59" s="95">
        <v>2</v>
      </c>
      <c r="B59" s="96" t="s">
        <v>149</v>
      </c>
      <c r="C59" s="97"/>
      <c r="D59" s="98"/>
      <c r="E59" s="51"/>
      <c r="F59" s="51"/>
      <c r="G59" s="51"/>
      <c r="H59" s="51"/>
      <c r="I59" s="51"/>
    </row>
    <row r="60" spans="1:9" x14ac:dyDescent="0.3">
      <c r="A60" s="99" t="s">
        <v>135</v>
      </c>
      <c r="B60" s="100" t="s">
        <v>11</v>
      </c>
      <c r="C60" s="101">
        <v>4309</v>
      </c>
      <c r="D60" s="101">
        <v>81.7</v>
      </c>
      <c r="E60" s="51"/>
      <c r="F60" s="51"/>
      <c r="G60" s="51"/>
      <c r="H60" s="51"/>
      <c r="I60" s="51"/>
    </row>
    <row r="61" spans="1:9" x14ac:dyDescent="0.3">
      <c r="A61" s="102" t="s">
        <v>136</v>
      </c>
      <c r="B61" s="103" t="s">
        <v>137</v>
      </c>
      <c r="C61" s="101">
        <v>780</v>
      </c>
      <c r="D61" s="101">
        <v>14.8</v>
      </c>
      <c r="E61" s="51"/>
      <c r="F61" s="51"/>
      <c r="G61" s="51"/>
      <c r="H61" s="51"/>
      <c r="I61" s="51"/>
    </row>
    <row r="62" spans="1:9" x14ac:dyDescent="0.3">
      <c r="A62" s="102" t="s">
        <v>138</v>
      </c>
      <c r="B62" s="103" t="s">
        <v>13</v>
      </c>
      <c r="C62" s="101">
        <v>129</v>
      </c>
      <c r="D62" s="101">
        <v>2.5</v>
      </c>
      <c r="E62" s="51"/>
      <c r="F62" s="51"/>
      <c r="G62" s="51"/>
      <c r="H62" s="51"/>
      <c r="I62" s="51"/>
    </row>
    <row r="63" spans="1:9" x14ac:dyDescent="0.3">
      <c r="A63" s="102" t="s">
        <v>139</v>
      </c>
      <c r="B63" s="103" t="s">
        <v>14</v>
      </c>
      <c r="C63" s="108">
        <v>58</v>
      </c>
      <c r="D63" s="108">
        <v>1.1000000000000001</v>
      </c>
      <c r="E63" s="51"/>
      <c r="F63" s="51"/>
      <c r="G63" s="51"/>
      <c r="H63" s="51"/>
      <c r="I63" s="51"/>
    </row>
    <row r="64" spans="1:9" x14ac:dyDescent="0.3">
      <c r="A64" s="106" t="s">
        <v>45</v>
      </c>
      <c r="B64" s="106"/>
      <c r="C64" s="109">
        <f>SUM(C60:C63)</f>
        <v>5276</v>
      </c>
      <c r="D64" s="109">
        <v>100</v>
      </c>
      <c r="E64" s="51"/>
      <c r="F64" s="51"/>
      <c r="G64" s="51"/>
      <c r="H64" s="51"/>
      <c r="I64" s="51"/>
    </row>
    <row r="65" spans="1:9" x14ac:dyDescent="0.3">
      <c r="A65" s="95">
        <v>3</v>
      </c>
      <c r="B65" s="96" t="s">
        <v>150</v>
      </c>
      <c r="C65" s="97"/>
      <c r="D65" s="98"/>
      <c r="E65" s="51"/>
      <c r="F65" s="51"/>
      <c r="G65" s="51"/>
      <c r="H65" s="51"/>
      <c r="I65" s="51"/>
    </row>
    <row r="66" spans="1:9" x14ac:dyDescent="0.3">
      <c r="A66" s="124" t="s">
        <v>135</v>
      </c>
      <c r="B66" s="125" t="s">
        <v>11</v>
      </c>
      <c r="C66" s="101">
        <v>4325</v>
      </c>
      <c r="D66" s="101">
        <v>82</v>
      </c>
      <c r="E66" s="51"/>
      <c r="F66" s="51"/>
      <c r="G66" s="51"/>
      <c r="H66" s="51"/>
      <c r="I66" s="51"/>
    </row>
    <row r="67" spans="1:9" x14ac:dyDescent="0.3">
      <c r="A67" s="102" t="s">
        <v>136</v>
      </c>
      <c r="B67" s="103" t="s">
        <v>137</v>
      </c>
      <c r="C67" s="101">
        <v>769</v>
      </c>
      <c r="D67" s="101">
        <v>14.6</v>
      </c>
      <c r="E67" s="51"/>
      <c r="F67" s="51"/>
      <c r="G67" s="51"/>
      <c r="H67" s="51"/>
      <c r="I67" s="51"/>
    </row>
    <row r="68" spans="1:9" x14ac:dyDescent="0.3">
      <c r="A68" s="102" t="s">
        <v>138</v>
      </c>
      <c r="B68" s="103" t="s">
        <v>13</v>
      </c>
      <c r="C68" s="101">
        <v>125</v>
      </c>
      <c r="D68" s="101">
        <v>2.4</v>
      </c>
      <c r="E68" s="51"/>
      <c r="F68" s="51"/>
      <c r="G68" s="51"/>
      <c r="H68" s="51"/>
      <c r="I68" s="51"/>
    </row>
    <row r="69" spans="1:9" x14ac:dyDescent="0.3">
      <c r="A69" s="102" t="s">
        <v>139</v>
      </c>
      <c r="B69" s="103" t="s">
        <v>14</v>
      </c>
      <c r="C69" s="108">
        <v>57</v>
      </c>
      <c r="D69" s="108">
        <v>1.1000000000000001</v>
      </c>
      <c r="E69" s="51"/>
      <c r="F69" s="51"/>
      <c r="G69" s="51"/>
      <c r="H69" s="51"/>
      <c r="I69" s="51"/>
    </row>
    <row r="70" spans="1:9" x14ac:dyDescent="0.3">
      <c r="A70" s="106" t="s">
        <v>45</v>
      </c>
      <c r="B70" s="106"/>
      <c r="C70" s="109">
        <f>SUM(C66:C69)</f>
        <v>5276</v>
      </c>
      <c r="D70" s="109">
        <v>100</v>
      </c>
      <c r="E70" s="51"/>
      <c r="F70" s="51"/>
      <c r="G70" s="51"/>
      <c r="H70" s="51"/>
      <c r="I70" s="51"/>
    </row>
    <row r="71" spans="1:9" x14ac:dyDescent="0.3">
      <c r="A71" s="95">
        <v>4</v>
      </c>
      <c r="B71" s="96" t="s">
        <v>151</v>
      </c>
      <c r="C71" s="97"/>
      <c r="D71" s="98"/>
      <c r="E71" s="51"/>
      <c r="F71" s="51"/>
      <c r="G71" s="51"/>
      <c r="H71" s="51"/>
      <c r="I71" s="51"/>
    </row>
    <row r="72" spans="1:9" x14ac:dyDescent="0.3">
      <c r="A72" s="99" t="s">
        <v>135</v>
      </c>
      <c r="B72" s="100" t="s">
        <v>11</v>
      </c>
      <c r="C72" s="101">
        <v>4312</v>
      </c>
      <c r="D72" s="101">
        <v>81.7</v>
      </c>
      <c r="E72" s="51"/>
      <c r="F72" s="51"/>
      <c r="G72" s="51"/>
      <c r="H72" s="51"/>
      <c r="I72" s="51"/>
    </row>
    <row r="73" spans="1:9" x14ac:dyDescent="0.3">
      <c r="A73" s="124" t="s">
        <v>136</v>
      </c>
      <c r="B73" s="125" t="s">
        <v>137</v>
      </c>
      <c r="C73" s="101">
        <v>738</v>
      </c>
      <c r="D73" s="101">
        <v>14</v>
      </c>
      <c r="E73" s="51"/>
      <c r="F73" s="51"/>
      <c r="G73" s="51"/>
      <c r="H73" s="51"/>
      <c r="I73" s="51"/>
    </row>
    <row r="74" spans="1:9" x14ac:dyDescent="0.3">
      <c r="A74" s="102" t="s">
        <v>138</v>
      </c>
      <c r="B74" s="103" t="s">
        <v>13</v>
      </c>
      <c r="C74" s="101">
        <v>160</v>
      </c>
      <c r="D74" s="101">
        <v>3</v>
      </c>
      <c r="E74" s="51"/>
      <c r="F74" s="51"/>
      <c r="G74" s="51"/>
      <c r="H74" s="51"/>
      <c r="I74" s="51"/>
    </row>
    <row r="75" spans="1:9" x14ac:dyDescent="0.3">
      <c r="A75" s="102" t="s">
        <v>139</v>
      </c>
      <c r="B75" s="103" t="s">
        <v>14</v>
      </c>
      <c r="C75" s="108">
        <v>66</v>
      </c>
      <c r="D75" s="108">
        <v>1.3</v>
      </c>
      <c r="E75" s="51"/>
      <c r="F75" s="51"/>
      <c r="G75" s="51"/>
      <c r="H75" s="51"/>
      <c r="I75" s="51"/>
    </row>
    <row r="76" spans="1:9" x14ac:dyDescent="0.3">
      <c r="A76" s="106" t="s">
        <v>45</v>
      </c>
      <c r="B76" s="106"/>
      <c r="C76" s="109">
        <f>SUM(C72:C75)</f>
        <v>5276</v>
      </c>
      <c r="D76" s="109">
        <v>100</v>
      </c>
      <c r="E76" s="51"/>
      <c r="F76" s="51"/>
      <c r="G76" s="51"/>
      <c r="H76" s="51"/>
      <c r="I76" s="51"/>
    </row>
    <row r="77" spans="1:9" x14ac:dyDescent="0.3">
      <c r="A77" s="95">
        <v>5</v>
      </c>
      <c r="B77" s="96" t="s">
        <v>152</v>
      </c>
      <c r="C77" s="97"/>
      <c r="D77" s="98"/>
      <c r="E77" s="51"/>
      <c r="F77" s="51"/>
      <c r="G77" s="51"/>
      <c r="H77" s="51"/>
      <c r="I77" s="51"/>
    </row>
    <row r="78" spans="1:9" x14ac:dyDescent="0.3">
      <c r="A78" s="99" t="s">
        <v>135</v>
      </c>
      <c r="B78" s="100" t="s">
        <v>11</v>
      </c>
      <c r="C78" s="101">
        <v>4277</v>
      </c>
      <c r="D78" s="101">
        <v>81.099999999999994</v>
      </c>
      <c r="E78" s="51"/>
      <c r="F78" s="51"/>
      <c r="G78" s="51"/>
      <c r="H78" s="51"/>
      <c r="I78" s="51"/>
    </row>
    <row r="79" spans="1:9" x14ac:dyDescent="0.3">
      <c r="A79" s="102" t="s">
        <v>136</v>
      </c>
      <c r="B79" s="103" t="s">
        <v>137</v>
      </c>
      <c r="C79" s="101">
        <v>767</v>
      </c>
      <c r="D79" s="101">
        <v>14.5</v>
      </c>
      <c r="E79" s="51"/>
      <c r="F79" s="51"/>
      <c r="G79" s="51"/>
      <c r="H79" s="51"/>
      <c r="I79" s="51"/>
    </row>
    <row r="80" spans="1:9" x14ac:dyDescent="0.3">
      <c r="A80" s="102" t="s">
        <v>138</v>
      </c>
      <c r="B80" s="103" t="s">
        <v>13</v>
      </c>
      <c r="C80" s="101">
        <v>169</v>
      </c>
      <c r="D80" s="101">
        <v>3.2</v>
      </c>
      <c r="E80" s="51"/>
      <c r="F80" s="51"/>
      <c r="G80" s="51"/>
      <c r="H80" s="51"/>
      <c r="I80" s="51"/>
    </row>
    <row r="81" spans="1:9" x14ac:dyDescent="0.3">
      <c r="A81" s="102" t="s">
        <v>139</v>
      </c>
      <c r="B81" s="103" t="s">
        <v>14</v>
      </c>
      <c r="C81" s="108">
        <v>63</v>
      </c>
      <c r="D81" s="108">
        <v>1.2</v>
      </c>
      <c r="E81" s="51"/>
      <c r="F81" s="51"/>
      <c r="G81" s="51"/>
      <c r="H81" s="51"/>
      <c r="I81" s="51"/>
    </row>
    <row r="82" spans="1:9" x14ac:dyDescent="0.3">
      <c r="A82" s="106" t="s">
        <v>45</v>
      </c>
      <c r="B82" s="106"/>
      <c r="C82" s="109">
        <f>SUM(C78:C81)</f>
        <v>5276</v>
      </c>
      <c r="D82" s="109">
        <v>100</v>
      </c>
      <c r="E82" s="51"/>
      <c r="F82" s="51"/>
      <c r="G82" s="51"/>
      <c r="H82" s="51"/>
      <c r="I82" s="51"/>
    </row>
    <row r="83" spans="1:9" x14ac:dyDescent="0.3">
      <c r="A83" s="95">
        <v>6</v>
      </c>
      <c r="B83" s="96" t="s">
        <v>153</v>
      </c>
      <c r="C83" s="97"/>
      <c r="D83" s="98"/>
      <c r="E83" s="51"/>
      <c r="F83" s="51"/>
      <c r="G83" s="51"/>
      <c r="H83" s="51"/>
      <c r="I83" s="51"/>
    </row>
    <row r="84" spans="1:9" x14ac:dyDescent="0.3">
      <c r="A84" s="99" t="s">
        <v>135</v>
      </c>
      <c r="B84" s="100" t="s">
        <v>11</v>
      </c>
      <c r="C84" s="101">
        <v>4247</v>
      </c>
      <c r="D84" s="101">
        <v>80.5</v>
      </c>
      <c r="E84" s="51"/>
      <c r="F84" s="51"/>
      <c r="G84" s="51"/>
      <c r="H84" s="51"/>
      <c r="I84" s="51"/>
    </row>
    <row r="85" spans="1:9" x14ac:dyDescent="0.3">
      <c r="A85" s="102" t="s">
        <v>136</v>
      </c>
      <c r="B85" s="103" t="s">
        <v>137</v>
      </c>
      <c r="C85" s="101">
        <v>799</v>
      </c>
      <c r="D85" s="101">
        <v>15.2</v>
      </c>
      <c r="E85" s="51"/>
      <c r="F85" s="51"/>
      <c r="G85" s="51"/>
      <c r="H85" s="51"/>
      <c r="I85" s="51"/>
    </row>
    <row r="86" spans="1:9" x14ac:dyDescent="0.3">
      <c r="A86" s="102" t="s">
        <v>138</v>
      </c>
      <c r="B86" s="103" t="s">
        <v>13</v>
      </c>
      <c r="C86" s="101">
        <v>164</v>
      </c>
      <c r="D86" s="101">
        <v>3.1</v>
      </c>
      <c r="E86" s="51"/>
      <c r="F86" s="51"/>
      <c r="G86" s="51"/>
      <c r="H86" s="51"/>
      <c r="I86" s="51"/>
    </row>
    <row r="87" spans="1:9" x14ac:dyDescent="0.3">
      <c r="A87" s="102" t="s">
        <v>139</v>
      </c>
      <c r="B87" s="103" t="s">
        <v>14</v>
      </c>
      <c r="C87" s="108">
        <v>66</v>
      </c>
      <c r="D87" s="108">
        <v>1.3</v>
      </c>
      <c r="E87" s="51"/>
      <c r="F87" s="51"/>
      <c r="G87" s="51"/>
      <c r="H87" s="51"/>
      <c r="I87" s="51"/>
    </row>
    <row r="88" spans="1:9" x14ac:dyDescent="0.3">
      <c r="A88" s="106" t="s">
        <v>45</v>
      </c>
      <c r="B88" s="106"/>
      <c r="C88" s="109">
        <f>SUM(C84:C87)</f>
        <v>5276</v>
      </c>
      <c r="D88" s="109">
        <v>100</v>
      </c>
      <c r="E88" s="51"/>
      <c r="F88" s="51"/>
      <c r="G88" s="51"/>
      <c r="H88" s="51"/>
      <c r="I88" s="51"/>
    </row>
    <row r="89" spans="1:9" x14ac:dyDescent="0.3">
      <c r="A89" s="116" t="s">
        <v>154</v>
      </c>
      <c r="B89" s="117" t="s">
        <v>155</v>
      </c>
      <c r="C89" s="118"/>
      <c r="D89" s="119"/>
      <c r="E89" s="51"/>
      <c r="F89" s="51"/>
      <c r="G89" s="51"/>
      <c r="H89" s="51"/>
      <c r="I89" s="51"/>
    </row>
    <row r="90" spans="1:9" x14ac:dyDescent="0.3">
      <c r="A90" s="126">
        <v>1</v>
      </c>
      <c r="B90" s="127" t="s">
        <v>156</v>
      </c>
      <c r="C90" s="128"/>
      <c r="D90" s="129"/>
      <c r="E90" s="51"/>
      <c r="F90" s="51"/>
      <c r="G90" s="51"/>
      <c r="H90" s="51"/>
      <c r="I90" s="51"/>
    </row>
    <row r="91" spans="1:9" x14ac:dyDescent="0.3">
      <c r="A91" s="99" t="s">
        <v>135</v>
      </c>
      <c r="B91" s="125" t="s">
        <v>11</v>
      </c>
      <c r="C91" s="101">
        <v>4258</v>
      </c>
      <c r="D91" s="101">
        <v>80.7</v>
      </c>
      <c r="E91" s="51"/>
      <c r="F91" s="51"/>
      <c r="G91" s="51"/>
      <c r="H91" s="51"/>
      <c r="I91" s="51"/>
    </row>
    <row r="92" spans="1:9" x14ac:dyDescent="0.3">
      <c r="A92" s="102" t="s">
        <v>136</v>
      </c>
      <c r="B92" s="103" t="s">
        <v>137</v>
      </c>
      <c r="C92" s="101">
        <v>819</v>
      </c>
      <c r="D92" s="101">
        <v>15.5</v>
      </c>
      <c r="E92" s="51"/>
      <c r="F92" s="51"/>
      <c r="G92" s="51"/>
      <c r="H92" s="51"/>
      <c r="I92" s="51"/>
    </row>
    <row r="93" spans="1:9" x14ac:dyDescent="0.3">
      <c r="A93" s="102" t="s">
        <v>138</v>
      </c>
      <c r="B93" s="103" t="s">
        <v>13</v>
      </c>
      <c r="C93" s="101">
        <v>142</v>
      </c>
      <c r="D93" s="101">
        <v>2.7</v>
      </c>
      <c r="E93" s="51"/>
      <c r="F93" s="51"/>
      <c r="G93" s="51"/>
      <c r="H93" s="51"/>
      <c r="I93" s="51"/>
    </row>
    <row r="94" spans="1:9" x14ac:dyDescent="0.3">
      <c r="A94" s="102" t="s">
        <v>139</v>
      </c>
      <c r="B94" s="103" t="s">
        <v>14</v>
      </c>
      <c r="C94" s="108">
        <v>57</v>
      </c>
      <c r="D94" s="108">
        <v>1.1000000000000001</v>
      </c>
      <c r="E94" s="51"/>
      <c r="F94" s="51"/>
      <c r="G94" s="51"/>
      <c r="H94" s="51"/>
      <c r="I94" s="51"/>
    </row>
    <row r="95" spans="1:9" x14ac:dyDescent="0.3">
      <c r="A95" s="106" t="s">
        <v>45</v>
      </c>
      <c r="B95" s="106"/>
      <c r="C95" s="109">
        <f>SUM(C91:C94)</f>
        <v>5276</v>
      </c>
      <c r="D95" s="109">
        <v>100</v>
      </c>
      <c r="E95" s="51"/>
      <c r="F95" s="51"/>
      <c r="G95" s="51"/>
      <c r="H95" s="51"/>
      <c r="I95" s="51"/>
    </row>
    <row r="96" spans="1:9" x14ac:dyDescent="0.3">
      <c r="A96" s="95">
        <v>2</v>
      </c>
      <c r="B96" s="96" t="s">
        <v>157</v>
      </c>
      <c r="C96" s="97"/>
      <c r="D96" s="98"/>
      <c r="E96" s="51"/>
      <c r="F96" s="51"/>
      <c r="G96" s="51"/>
      <c r="H96" s="51"/>
      <c r="I96" s="51"/>
    </row>
    <row r="97" spans="1:9" x14ac:dyDescent="0.3">
      <c r="A97" s="124" t="s">
        <v>135</v>
      </c>
      <c r="B97" s="125" t="s">
        <v>11</v>
      </c>
      <c r="C97" s="101">
        <v>4274</v>
      </c>
      <c r="D97" s="101">
        <v>81</v>
      </c>
      <c r="E97" s="51"/>
      <c r="F97" s="51"/>
      <c r="G97" s="51"/>
      <c r="H97" s="51"/>
      <c r="I97" s="51"/>
    </row>
    <row r="98" spans="1:9" x14ac:dyDescent="0.3">
      <c r="A98" s="102" t="s">
        <v>136</v>
      </c>
      <c r="B98" s="103" t="s">
        <v>137</v>
      </c>
      <c r="C98" s="101">
        <v>826</v>
      </c>
      <c r="D98" s="101">
        <v>15.7</v>
      </c>
      <c r="E98" s="51"/>
      <c r="F98" s="51"/>
      <c r="G98" s="51"/>
      <c r="H98" s="51"/>
      <c r="I98" s="51"/>
    </row>
    <row r="99" spans="1:9" x14ac:dyDescent="0.3">
      <c r="A99" s="102" t="s">
        <v>138</v>
      </c>
      <c r="B99" s="103" t="s">
        <v>13</v>
      </c>
      <c r="C99" s="101">
        <v>126</v>
      </c>
      <c r="D99" s="101">
        <v>2.4</v>
      </c>
      <c r="E99" s="51"/>
      <c r="F99" s="51"/>
      <c r="G99" s="51"/>
      <c r="H99" s="51"/>
      <c r="I99" s="51"/>
    </row>
    <row r="100" spans="1:9" x14ac:dyDescent="0.3">
      <c r="A100" s="102" t="s">
        <v>139</v>
      </c>
      <c r="B100" s="103" t="s">
        <v>14</v>
      </c>
      <c r="C100" s="108">
        <v>50</v>
      </c>
      <c r="D100" s="108">
        <v>1</v>
      </c>
      <c r="E100" s="51"/>
      <c r="F100" s="51"/>
      <c r="G100" s="51"/>
      <c r="H100" s="51"/>
      <c r="I100" s="51"/>
    </row>
    <row r="101" spans="1:9" x14ac:dyDescent="0.3">
      <c r="A101" s="106" t="s">
        <v>45</v>
      </c>
      <c r="B101" s="106"/>
      <c r="C101" s="109">
        <f>SUM(C97:C100)</f>
        <v>5276</v>
      </c>
      <c r="D101" s="109">
        <v>100</v>
      </c>
      <c r="E101" s="51"/>
      <c r="F101" s="51"/>
      <c r="G101" s="51"/>
      <c r="H101" s="51"/>
      <c r="I101" s="51"/>
    </row>
    <row r="102" spans="1:9" x14ac:dyDescent="0.3">
      <c r="A102" s="95">
        <v>3</v>
      </c>
      <c r="B102" s="96" t="s">
        <v>158</v>
      </c>
      <c r="C102" s="97"/>
      <c r="D102" s="98"/>
      <c r="E102" s="51"/>
      <c r="F102" s="51"/>
      <c r="G102" s="51"/>
      <c r="H102" s="51"/>
      <c r="I102" s="51"/>
    </row>
    <row r="103" spans="1:9" x14ac:dyDescent="0.3">
      <c r="A103" s="99" t="s">
        <v>135</v>
      </c>
      <c r="B103" s="100" t="s">
        <v>11</v>
      </c>
      <c r="C103" s="101">
        <v>4134</v>
      </c>
      <c r="D103" s="101">
        <v>78.400000000000006</v>
      </c>
      <c r="E103" s="51"/>
      <c r="F103" s="51"/>
      <c r="G103" s="51"/>
      <c r="H103" s="51"/>
      <c r="I103" s="51"/>
    </row>
    <row r="104" spans="1:9" x14ac:dyDescent="0.3">
      <c r="A104" s="102" t="s">
        <v>136</v>
      </c>
      <c r="B104" s="103" t="s">
        <v>137</v>
      </c>
      <c r="C104" s="101">
        <v>864</v>
      </c>
      <c r="D104" s="101">
        <v>16.399999999999999</v>
      </c>
      <c r="E104" s="51"/>
      <c r="F104" s="51"/>
      <c r="G104" s="51"/>
      <c r="H104" s="51"/>
      <c r="I104" s="51"/>
    </row>
    <row r="105" spans="1:9" x14ac:dyDescent="0.3">
      <c r="A105" s="102" t="s">
        <v>138</v>
      </c>
      <c r="B105" s="103" t="s">
        <v>13</v>
      </c>
      <c r="C105" s="101">
        <v>208</v>
      </c>
      <c r="D105" s="101">
        <v>4</v>
      </c>
      <c r="E105" s="51"/>
      <c r="F105" s="51"/>
      <c r="G105" s="51"/>
      <c r="H105" s="51"/>
      <c r="I105" s="51"/>
    </row>
    <row r="106" spans="1:9" x14ac:dyDescent="0.3">
      <c r="A106" s="102" t="s">
        <v>139</v>
      </c>
      <c r="B106" s="103" t="s">
        <v>14</v>
      </c>
      <c r="C106" s="108">
        <v>70</v>
      </c>
      <c r="D106" s="108">
        <v>1.3</v>
      </c>
      <c r="E106" s="51"/>
      <c r="F106" s="51"/>
      <c r="G106" s="51"/>
      <c r="H106" s="51"/>
      <c r="I106" s="51"/>
    </row>
    <row r="107" spans="1:9" x14ac:dyDescent="0.3">
      <c r="A107" s="106" t="s">
        <v>45</v>
      </c>
      <c r="B107" s="106"/>
      <c r="C107" s="109">
        <f>SUM(C103:C106)</f>
        <v>5276</v>
      </c>
      <c r="D107" s="109">
        <v>100</v>
      </c>
      <c r="E107" s="51"/>
      <c r="F107" s="51"/>
      <c r="G107" s="51"/>
      <c r="H107" s="51"/>
      <c r="I107" s="51"/>
    </row>
    <row r="108" spans="1:9" x14ac:dyDescent="0.3">
      <c r="A108" s="95">
        <v>4</v>
      </c>
      <c r="B108" s="96" t="s">
        <v>159</v>
      </c>
      <c r="C108" s="97"/>
      <c r="D108" s="98"/>
      <c r="E108" s="51"/>
      <c r="F108" s="51"/>
      <c r="G108" s="51"/>
      <c r="H108" s="51"/>
      <c r="I108" s="51"/>
    </row>
    <row r="109" spans="1:9" x14ac:dyDescent="0.3">
      <c r="A109" s="99" t="s">
        <v>135</v>
      </c>
      <c r="B109" s="100" t="s">
        <v>11</v>
      </c>
      <c r="C109" s="101">
        <v>4206</v>
      </c>
      <c r="D109" s="101">
        <v>79.7</v>
      </c>
      <c r="E109" s="51"/>
      <c r="F109" s="51"/>
      <c r="G109" s="51"/>
      <c r="H109" s="51"/>
      <c r="I109" s="51"/>
    </row>
    <row r="110" spans="1:9" x14ac:dyDescent="0.3">
      <c r="A110" s="102" t="s">
        <v>136</v>
      </c>
      <c r="B110" s="103" t="s">
        <v>137</v>
      </c>
      <c r="C110" s="101">
        <v>826</v>
      </c>
      <c r="D110" s="101">
        <v>15.7</v>
      </c>
      <c r="E110" s="51"/>
      <c r="F110" s="51"/>
      <c r="G110" s="51"/>
      <c r="H110" s="51"/>
      <c r="I110" s="51"/>
    </row>
    <row r="111" spans="1:9" x14ac:dyDescent="0.3">
      <c r="A111" s="102" t="s">
        <v>138</v>
      </c>
      <c r="B111" s="103" t="s">
        <v>13</v>
      </c>
      <c r="C111" s="101">
        <v>177</v>
      </c>
      <c r="D111" s="101">
        <v>3.4</v>
      </c>
      <c r="E111" s="51"/>
      <c r="F111" s="51"/>
      <c r="G111" s="51"/>
      <c r="H111" s="51"/>
      <c r="I111" s="51"/>
    </row>
    <row r="112" spans="1:9" x14ac:dyDescent="0.3">
      <c r="A112" s="102" t="s">
        <v>139</v>
      </c>
      <c r="B112" s="103" t="s">
        <v>14</v>
      </c>
      <c r="C112" s="108">
        <v>67</v>
      </c>
      <c r="D112" s="108">
        <v>1.3</v>
      </c>
      <c r="E112" s="51"/>
      <c r="F112" s="51"/>
      <c r="G112" s="51"/>
      <c r="H112" s="51"/>
      <c r="I112" s="51"/>
    </row>
    <row r="113" spans="1:9" x14ac:dyDescent="0.3">
      <c r="A113" s="106" t="s">
        <v>45</v>
      </c>
      <c r="B113" s="106"/>
      <c r="C113" s="109">
        <f>SUM(C109:C112)</f>
        <v>5276</v>
      </c>
      <c r="D113" s="109">
        <v>100</v>
      </c>
      <c r="E113" s="51"/>
      <c r="F113" s="51"/>
      <c r="G113" s="51"/>
      <c r="H113" s="51"/>
      <c r="I113" s="51"/>
    </row>
    <row r="114" spans="1:9" x14ac:dyDescent="0.3">
      <c r="A114" s="95">
        <v>5</v>
      </c>
      <c r="B114" s="96" t="s">
        <v>160</v>
      </c>
      <c r="C114" s="97"/>
      <c r="D114" s="98"/>
      <c r="E114" s="51"/>
      <c r="F114" s="51"/>
      <c r="G114" s="51"/>
      <c r="H114" s="51"/>
      <c r="I114" s="51"/>
    </row>
    <row r="115" spans="1:9" x14ac:dyDescent="0.3">
      <c r="A115" s="99" t="s">
        <v>135</v>
      </c>
      <c r="B115" s="100" t="s">
        <v>11</v>
      </c>
      <c r="C115" s="101">
        <v>4231</v>
      </c>
      <c r="D115" s="101">
        <v>80.2</v>
      </c>
      <c r="E115" s="51"/>
      <c r="F115" s="51"/>
      <c r="G115" s="51"/>
      <c r="H115" s="51"/>
      <c r="I115" s="51"/>
    </row>
    <row r="116" spans="1:9" x14ac:dyDescent="0.3">
      <c r="A116" s="102" t="s">
        <v>136</v>
      </c>
      <c r="B116" s="103" t="s">
        <v>137</v>
      </c>
      <c r="C116" s="101">
        <v>789</v>
      </c>
      <c r="D116" s="101">
        <v>15</v>
      </c>
      <c r="E116" s="51"/>
      <c r="F116" s="51"/>
      <c r="G116" s="51"/>
      <c r="H116" s="51"/>
      <c r="I116" s="51"/>
    </row>
    <row r="117" spans="1:9" x14ac:dyDescent="0.3">
      <c r="A117" s="102" t="s">
        <v>138</v>
      </c>
      <c r="B117" s="103" t="s">
        <v>13</v>
      </c>
      <c r="C117" s="101">
        <v>187</v>
      </c>
      <c r="D117" s="101">
        <v>3.6</v>
      </c>
      <c r="E117" s="51"/>
      <c r="F117" s="51"/>
      <c r="G117" s="51"/>
      <c r="H117" s="51"/>
      <c r="I117" s="51"/>
    </row>
    <row r="118" spans="1:9" x14ac:dyDescent="0.3">
      <c r="A118" s="102" t="s">
        <v>139</v>
      </c>
      <c r="B118" s="103" t="s">
        <v>14</v>
      </c>
      <c r="C118" s="108">
        <v>69</v>
      </c>
      <c r="D118" s="108">
        <v>1.3</v>
      </c>
      <c r="E118" s="51"/>
      <c r="F118" s="51"/>
      <c r="G118" s="51"/>
      <c r="H118" s="51"/>
      <c r="I118" s="51"/>
    </row>
    <row r="119" spans="1:9" x14ac:dyDescent="0.3">
      <c r="A119" s="106" t="s">
        <v>45</v>
      </c>
      <c r="B119" s="106"/>
      <c r="C119" s="109">
        <f>SUM(C115:C118)</f>
        <v>5276</v>
      </c>
      <c r="D119" s="109">
        <v>100</v>
      </c>
      <c r="E119" s="51"/>
      <c r="F119" s="51"/>
      <c r="G119" s="51"/>
      <c r="H119" s="51"/>
      <c r="I119" s="51"/>
    </row>
    <row r="120" spans="1:9" x14ac:dyDescent="0.3">
      <c r="A120" s="95">
        <v>6</v>
      </c>
      <c r="B120" s="96" t="s">
        <v>161</v>
      </c>
      <c r="C120" s="97"/>
      <c r="D120" s="98"/>
      <c r="E120" s="51"/>
      <c r="F120" s="51"/>
      <c r="G120" s="51"/>
      <c r="H120" s="51"/>
      <c r="I120" s="51"/>
    </row>
    <row r="121" spans="1:9" x14ac:dyDescent="0.3">
      <c r="A121" s="99" t="s">
        <v>135</v>
      </c>
      <c r="B121" s="100" t="s">
        <v>11</v>
      </c>
      <c r="C121" s="101">
        <v>4161</v>
      </c>
      <c r="D121" s="101">
        <v>78.900000000000006</v>
      </c>
      <c r="E121" s="51"/>
      <c r="F121" s="51"/>
      <c r="G121" s="51"/>
      <c r="H121" s="51"/>
      <c r="I121" s="51"/>
    </row>
    <row r="122" spans="1:9" x14ac:dyDescent="0.3">
      <c r="A122" s="102" t="s">
        <v>136</v>
      </c>
      <c r="B122" s="103" t="s">
        <v>137</v>
      </c>
      <c r="C122" s="101">
        <v>857</v>
      </c>
      <c r="D122" s="101">
        <v>16.3</v>
      </c>
      <c r="E122" s="51"/>
      <c r="F122" s="51"/>
      <c r="G122" s="51"/>
      <c r="H122" s="51"/>
      <c r="I122" s="51"/>
    </row>
    <row r="123" spans="1:9" x14ac:dyDescent="0.3">
      <c r="A123" s="102" t="s">
        <v>138</v>
      </c>
      <c r="B123" s="103" t="s">
        <v>13</v>
      </c>
      <c r="C123" s="101">
        <v>185</v>
      </c>
      <c r="D123" s="101">
        <v>3.5</v>
      </c>
      <c r="E123" s="51"/>
      <c r="F123" s="51"/>
      <c r="G123" s="51"/>
      <c r="H123" s="51"/>
      <c r="I123" s="51"/>
    </row>
    <row r="124" spans="1:9" x14ac:dyDescent="0.3">
      <c r="A124" s="102" t="s">
        <v>139</v>
      </c>
      <c r="B124" s="103" t="s">
        <v>14</v>
      </c>
      <c r="C124" s="108">
        <v>73</v>
      </c>
      <c r="D124" s="108">
        <v>1.4</v>
      </c>
      <c r="E124" s="51"/>
      <c r="F124" s="51"/>
      <c r="G124" s="51"/>
      <c r="H124" s="51"/>
      <c r="I124" s="51"/>
    </row>
    <row r="125" spans="1:9" x14ac:dyDescent="0.3">
      <c r="A125" s="106" t="s">
        <v>45</v>
      </c>
      <c r="B125" s="106"/>
      <c r="C125" s="109">
        <f>SUM(C121:C124)</f>
        <v>5276</v>
      </c>
      <c r="D125" s="109">
        <v>100</v>
      </c>
      <c r="E125" s="51"/>
      <c r="F125" s="51"/>
      <c r="G125" s="51"/>
      <c r="H125" s="51"/>
      <c r="I125" s="51"/>
    </row>
    <row r="126" spans="1:9" x14ac:dyDescent="0.3">
      <c r="A126" s="116" t="s">
        <v>162</v>
      </c>
      <c r="B126" s="117" t="s">
        <v>163</v>
      </c>
      <c r="C126" s="118"/>
      <c r="D126" s="119"/>
      <c r="E126" s="51"/>
      <c r="F126" s="51"/>
      <c r="G126" s="51"/>
      <c r="H126" s="51"/>
      <c r="I126" s="51"/>
    </row>
    <row r="127" spans="1:9" x14ac:dyDescent="0.3">
      <c r="A127" s="120">
        <v>1</v>
      </c>
      <c r="B127" s="121" t="s">
        <v>164</v>
      </c>
      <c r="C127" s="122"/>
      <c r="D127" s="123"/>
      <c r="E127" s="51"/>
      <c r="F127" s="51"/>
      <c r="G127" s="51"/>
      <c r="H127" s="51"/>
      <c r="I127" s="51"/>
    </row>
    <row r="128" spans="1:9" x14ac:dyDescent="0.3">
      <c r="A128" s="99" t="s">
        <v>135</v>
      </c>
      <c r="B128" s="100" t="s">
        <v>11</v>
      </c>
      <c r="C128" s="101">
        <v>4254</v>
      </c>
      <c r="D128" s="101">
        <v>80.599999999999994</v>
      </c>
      <c r="E128" s="51"/>
      <c r="F128" s="51"/>
      <c r="G128" s="51"/>
      <c r="H128" s="51"/>
      <c r="I128" s="51"/>
    </row>
    <row r="129" spans="1:9" x14ac:dyDescent="0.3">
      <c r="A129" s="124" t="s">
        <v>136</v>
      </c>
      <c r="B129" s="125" t="s">
        <v>137</v>
      </c>
      <c r="C129" s="101">
        <v>835</v>
      </c>
      <c r="D129" s="101">
        <v>15.8</v>
      </c>
      <c r="E129" s="51"/>
      <c r="F129" s="51"/>
      <c r="G129" s="51"/>
      <c r="H129" s="51"/>
      <c r="I129" s="51"/>
    </row>
    <row r="130" spans="1:9" x14ac:dyDescent="0.3">
      <c r="A130" s="124" t="s">
        <v>138</v>
      </c>
      <c r="B130" s="125" t="s">
        <v>13</v>
      </c>
      <c r="C130" s="101">
        <v>126</v>
      </c>
      <c r="D130" s="101">
        <v>2.4</v>
      </c>
      <c r="E130" s="51"/>
      <c r="F130" s="51"/>
      <c r="G130" s="51"/>
      <c r="H130" s="51"/>
      <c r="I130" s="51"/>
    </row>
    <row r="131" spans="1:9" x14ac:dyDescent="0.3">
      <c r="A131" s="102" t="s">
        <v>139</v>
      </c>
      <c r="B131" s="103" t="s">
        <v>14</v>
      </c>
      <c r="C131" s="108">
        <v>61</v>
      </c>
      <c r="D131" s="108">
        <v>1.2</v>
      </c>
      <c r="E131" s="51"/>
      <c r="F131" s="51"/>
      <c r="G131" s="51"/>
      <c r="H131" s="51"/>
      <c r="I131" s="51"/>
    </row>
    <row r="132" spans="1:9" x14ac:dyDescent="0.3">
      <c r="A132" s="130" t="s">
        <v>45</v>
      </c>
      <c r="B132" s="131"/>
      <c r="C132" s="109">
        <f>SUM(C128:C131)</f>
        <v>5276</v>
      </c>
      <c r="D132" s="109">
        <v>100</v>
      </c>
      <c r="E132" s="51"/>
      <c r="F132" s="51"/>
      <c r="G132" s="51"/>
      <c r="H132" s="51"/>
      <c r="I132" s="51"/>
    </row>
    <row r="133" spans="1:9" x14ac:dyDescent="0.3">
      <c r="A133" s="95">
        <v>2</v>
      </c>
      <c r="B133" s="96" t="s">
        <v>165</v>
      </c>
      <c r="C133" s="97"/>
      <c r="D133" s="98"/>
      <c r="E133" s="51"/>
      <c r="F133" s="51"/>
      <c r="G133" s="51"/>
      <c r="H133" s="51"/>
      <c r="I133" s="51"/>
    </row>
    <row r="134" spans="1:9" x14ac:dyDescent="0.3">
      <c r="A134" s="99" t="s">
        <v>135</v>
      </c>
      <c r="B134" s="100" t="s">
        <v>11</v>
      </c>
      <c r="C134" s="101">
        <v>4238</v>
      </c>
      <c r="D134" s="101">
        <v>80.3</v>
      </c>
      <c r="E134" s="51"/>
      <c r="F134" s="51"/>
      <c r="G134" s="51"/>
      <c r="H134" s="51"/>
      <c r="I134" s="51"/>
    </row>
    <row r="135" spans="1:9" x14ac:dyDescent="0.3">
      <c r="A135" s="102" t="s">
        <v>136</v>
      </c>
      <c r="B135" s="103" t="s">
        <v>137</v>
      </c>
      <c r="C135" s="101">
        <v>801</v>
      </c>
      <c r="D135" s="101">
        <v>15.2</v>
      </c>
      <c r="E135" s="51"/>
      <c r="F135" s="51"/>
      <c r="G135" s="51"/>
      <c r="H135" s="51"/>
      <c r="I135" s="51"/>
    </row>
    <row r="136" spans="1:9" x14ac:dyDescent="0.3">
      <c r="A136" s="102" t="s">
        <v>138</v>
      </c>
      <c r="B136" s="103" t="s">
        <v>13</v>
      </c>
      <c r="C136" s="101">
        <v>172</v>
      </c>
      <c r="D136" s="101">
        <v>3.3</v>
      </c>
      <c r="E136" s="51"/>
      <c r="F136" s="51"/>
      <c r="G136" s="51"/>
      <c r="H136" s="51"/>
      <c r="I136" s="51"/>
    </row>
    <row r="137" spans="1:9" x14ac:dyDescent="0.3">
      <c r="A137" s="102" t="s">
        <v>139</v>
      </c>
      <c r="B137" s="103" t="s">
        <v>14</v>
      </c>
      <c r="C137" s="108">
        <v>65</v>
      </c>
      <c r="D137" s="108">
        <v>1.2</v>
      </c>
      <c r="E137" s="51"/>
      <c r="F137" s="51"/>
      <c r="G137" s="51"/>
      <c r="H137" s="51"/>
      <c r="I137" s="51"/>
    </row>
    <row r="138" spans="1:9" x14ac:dyDescent="0.3">
      <c r="A138" s="130" t="s">
        <v>45</v>
      </c>
      <c r="B138" s="131"/>
      <c r="C138" s="109">
        <f>SUM(C134:C137)</f>
        <v>5276</v>
      </c>
      <c r="D138" s="109">
        <v>100</v>
      </c>
      <c r="E138" s="51"/>
      <c r="F138" s="51"/>
      <c r="G138" s="51"/>
      <c r="H138" s="51"/>
      <c r="I138" s="51"/>
    </row>
    <row r="139" spans="1:9" x14ac:dyDescent="0.3">
      <c r="A139" s="95">
        <v>3</v>
      </c>
      <c r="B139" s="96" t="s">
        <v>166</v>
      </c>
      <c r="C139" s="97"/>
      <c r="D139" s="98"/>
      <c r="E139" s="51"/>
      <c r="F139" s="51"/>
      <c r="G139" s="51"/>
      <c r="H139" s="51"/>
      <c r="I139" s="51"/>
    </row>
    <row r="140" spans="1:9" x14ac:dyDescent="0.3">
      <c r="A140" s="99" t="s">
        <v>135</v>
      </c>
      <c r="B140" s="100" t="s">
        <v>11</v>
      </c>
      <c r="C140" s="101">
        <v>4211</v>
      </c>
      <c r="D140" s="101">
        <v>79.8</v>
      </c>
      <c r="E140" s="51"/>
      <c r="F140" s="51"/>
      <c r="G140" s="51"/>
      <c r="H140" s="51"/>
      <c r="I140" s="51"/>
    </row>
    <row r="141" spans="1:9" x14ac:dyDescent="0.3">
      <c r="A141" s="124" t="s">
        <v>136</v>
      </c>
      <c r="B141" s="125" t="s">
        <v>137</v>
      </c>
      <c r="C141" s="101">
        <v>816</v>
      </c>
      <c r="D141" s="101">
        <v>15.5</v>
      </c>
      <c r="E141" s="51"/>
      <c r="F141" s="51"/>
      <c r="G141" s="51"/>
      <c r="H141" s="51"/>
      <c r="I141" s="51"/>
    </row>
    <row r="142" spans="1:9" x14ac:dyDescent="0.3">
      <c r="A142" s="102" t="s">
        <v>138</v>
      </c>
      <c r="B142" s="103" t="s">
        <v>13</v>
      </c>
      <c r="C142" s="101">
        <v>178</v>
      </c>
      <c r="D142" s="101">
        <v>3.4</v>
      </c>
      <c r="E142" s="51"/>
      <c r="F142" s="51"/>
      <c r="G142" s="51"/>
      <c r="H142" s="51"/>
      <c r="I142" s="51"/>
    </row>
    <row r="143" spans="1:9" x14ac:dyDescent="0.3">
      <c r="A143" s="102" t="s">
        <v>139</v>
      </c>
      <c r="B143" s="103" t="s">
        <v>14</v>
      </c>
      <c r="C143" s="108">
        <v>71</v>
      </c>
      <c r="D143" s="108">
        <v>1.4</v>
      </c>
      <c r="E143" s="51"/>
      <c r="F143" s="51"/>
      <c r="G143" s="51"/>
      <c r="H143" s="51"/>
      <c r="I143" s="51"/>
    </row>
    <row r="144" spans="1:9" x14ac:dyDescent="0.3">
      <c r="A144" s="130" t="s">
        <v>45</v>
      </c>
      <c r="B144" s="131"/>
      <c r="C144" s="109">
        <f>SUM(C140:C143)</f>
        <v>5276</v>
      </c>
      <c r="D144" s="109">
        <v>100</v>
      </c>
      <c r="E144" s="51"/>
      <c r="F144" s="51"/>
      <c r="G144" s="51"/>
      <c r="H144" s="51"/>
      <c r="I144" s="51"/>
    </row>
    <row r="145" spans="1:9" x14ac:dyDescent="0.3">
      <c r="A145" s="132" t="s">
        <v>167</v>
      </c>
      <c r="B145" s="133" t="s">
        <v>168</v>
      </c>
      <c r="C145" s="118"/>
      <c r="D145" s="119"/>
      <c r="E145" s="51"/>
      <c r="F145" s="51"/>
      <c r="G145" s="51"/>
      <c r="H145" s="51"/>
      <c r="I145" s="51"/>
    </row>
    <row r="146" spans="1:9" x14ac:dyDescent="0.3">
      <c r="A146" s="120">
        <v>1</v>
      </c>
      <c r="B146" s="121" t="s">
        <v>169</v>
      </c>
      <c r="C146" s="122"/>
      <c r="D146" s="123"/>
      <c r="E146" s="51"/>
      <c r="F146" s="51"/>
      <c r="G146" s="51"/>
      <c r="H146" s="51"/>
      <c r="I146" s="51"/>
    </row>
    <row r="147" spans="1:9" x14ac:dyDescent="0.3">
      <c r="A147" s="99" t="s">
        <v>135</v>
      </c>
      <c r="B147" s="100" t="s">
        <v>11</v>
      </c>
      <c r="C147" s="101">
        <v>4202</v>
      </c>
      <c r="D147" s="101">
        <v>79.7</v>
      </c>
      <c r="E147" s="51"/>
      <c r="F147" s="51"/>
      <c r="G147" s="51"/>
      <c r="H147" s="51"/>
      <c r="I147" s="51"/>
    </row>
    <row r="148" spans="1:9" x14ac:dyDescent="0.3">
      <c r="A148" s="102" t="s">
        <v>136</v>
      </c>
      <c r="B148" s="103" t="s">
        <v>137</v>
      </c>
      <c r="C148" s="101">
        <v>838</v>
      </c>
      <c r="D148" s="101">
        <v>15.9</v>
      </c>
      <c r="E148" s="51"/>
      <c r="F148" s="51"/>
      <c r="G148" s="51"/>
      <c r="H148" s="51"/>
      <c r="I148" s="51"/>
    </row>
    <row r="149" spans="1:9" x14ac:dyDescent="0.3">
      <c r="A149" s="102" t="s">
        <v>138</v>
      </c>
      <c r="B149" s="103" t="s">
        <v>13</v>
      </c>
      <c r="C149" s="101">
        <v>162</v>
      </c>
      <c r="D149" s="101">
        <v>3.1</v>
      </c>
      <c r="E149" s="51"/>
      <c r="F149" s="51"/>
      <c r="G149" s="51"/>
      <c r="H149" s="51"/>
      <c r="I149" s="51"/>
    </row>
    <row r="150" spans="1:9" x14ac:dyDescent="0.3">
      <c r="A150" s="102" t="s">
        <v>139</v>
      </c>
      <c r="B150" s="103" t="s">
        <v>14</v>
      </c>
      <c r="C150" s="108">
        <v>74</v>
      </c>
      <c r="D150" s="108">
        <v>1.4</v>
      </c>
      <c r="E150" s="51"/>
      <c r="F150" s="51"/>
      <c r="G150" s="51"/>
      <c r="H150" s="51"/>
      <c r="I150" s="51"/>
    </row>
    <row r="151" spans="1:9" x14ac:dyDescent="0.3">
      <c r="A151" s="130" t="s">
        <v>45</v>
      </c>
      <c r="B151" s="131"/>
      <c r="C151" s="109">
        <f>SUM(C147:C150)</f>
        <v>5276</v>
      </c>
      <c r="D151" s="109">
        <v>100</v>
      </c>
      <c r="E151" s="51"/>
      <c r="F151" s="51"/>
      <c r="G151" s="51"/>
      <c r="H151" s="51"/>
      <c r="I151" s="51"/>
    </row>
    <row r="152" spans="1:9" x14ac:dyDescent="0.3">
      <c r="A152" s="95">
        <v>2</v>
      </c>
      <c r="B152" s="96" t="s">
        <v>170</v>
      </c>
      <c r="C152" s="97"/>
      <c r="D152" s="98"/>
      <c r="E152" s="51"/>
      <c r="F152" s="51"/>
      <c r="G152" s="51"/>
      <c r="H152" s="51"/>
      <c r="I152" s="51"/>
    </row>
    <row r="153" spans="1:9" x14ac:dyDescent="0.3">
      <c r="A153" s="99" t="s">
        <v>135</v>
      </c>
      <c r="B153" s="100" t="s">
        <v>11</v>
      </c>
      <c r="C153" s="101">
        <v>4231</v>
      </c>
      <c r="D153" s="101">
        <v>80.2</v>
      </c>
      <c r="E153" s="51"/>
      <c r="F153" s="51"/>
      <c r="G153" s="51"/>
      <c r="H153" s="51"/>
      <c r="I153" s="51"/>
    </row>
    <row r="154" spans="1:9" x14ac:dyDescent="0.3">
      <c r="A154" s="102" t="s">
        <v>136</v>
      </c>
      <c r="B154" s="103" t="s">
        <v>137</v>
      </c>
      <c r="C154" s="101">
        <v>836</v>
      </c>
      <c r="D154" s="101">
        <v>15.9</v>
      </c>
      <c r="E154" s="51"/>
      <c r="F154" s="51"/>
      <c r="G154" s="51"/>
      <c r="H154" s="51"/>
      <c r="I154" s="51"/>
    </row>
    <row r="155" spans="1:9" x14ac:dyDescent="0.3">
      <c r="A155" s="102" t="s">
        <v>138</v>
      </c>
      <c r="B155" s="103" t="s">
        <v>13</v>
      </c>
      <c r="C155" s="101">
        <v>153</v>
      </c>
      <c r="D155" s="101">
        <v>2.9</v>
      </c>
      <c r="E155" s="51"/>
      <c r="F155" s="51"/>
      <c r="G155" s="51"/>
      <c r="H155" s="51"/>
      <c r="I155" s="51"/>
    </row>
    <row r="156" spans="1:9" x14ac:dyDescent="0.3">
      <c r="A156" s="102" t="s">
        <v>139</v>
      </c>
      <c r="B156" s="103" t="s">
        <v>14</v>
      </c>
      <c r="C156" s="108">
        <v>56</v>
      </c>
      <c r="D156" s="108">
        <v>1.1000000000000001</v>
      </c>
      <c r="E156" s="51"/>
      <c r="F156" s="51"/>
      <c r="G156" s="51"/>
      <c r="H156" s="51"/>
      <c r="I156" s="51"/>
    </row>
    <row r="157" spans="1:9" x14ac:dyDescent="0.3">
      <c r="A157" s="130" t="s">
        <v>45</v>
      </c>
      <c r="B157" s="131"/>
      <c r="C157" s="109">
        <f>SUM(C153:C156)</f>
        <v>5276</v>
      </c>
      <c r="D157" s="109">
        <v>100</v>
      </c>
      <c r="E157" s="51"/>
      <c r="F157" s="51"/>
      <c r="G157" s="51"/>
      <c r="H157" s="51"/>
      <c r="I157" s="51"/>
    </row>
    <row r="158" spans="1:9" x14ac:dyDescent="0.3">
      <c r="A158" s="95">
        <v>3</v>
      </c>
      <c r="B158" s="96" t="s">
        <v>171</v>
      </c>
      <c r="C158" s="97"/>
      <c r="D158" s="98"/>
      <c r="E158" s="51"/>
      <c r="F158" s="51"/>
      <c r="G158" s="51"/>
      <c r="H158" s="51"/>
      <c r="I158" s="51"/>
    </row>
    <row r="159" spans="1:9" x14ac:dyDescent="0.3">
      <c r="A159" s="99" t="s">
        <v>135</v>
      </c>
      <c r="B159" s="100" t="s">
        <v>11</v>
      </c>
      <c r="C159" s="101">
        <v>4205</v>
      </c>
      <c r="D159" s="101">
        <v>79.7</v>
      </c>
      <c r="E159" s="51"/>
      <c r="F159" s="51"/>
      <c r="G159" s="51"/>
      <c r="H159" s="51"/>
      <c r="I159" s="51"/>
    </row>
    <row r="160" spans="1:9" x14ac:dyDescent="0.3">
      <c r="A160" s="102" t="s">
        <v>136</v>
      </c>
      <c r="B160" s="103" t="s">
        <v>137</v>
      </c>
      <c r="C160" s="101">
        <v>875</v>
      </c>
      <c r="D160" s="101">
        <v>16.600000000000001</v>
      </c>
      <c r="E160" s="51"/>
      <c r="F160" s="51"/>
      <c r="G160" s="51"/>
      <c r="H160" s="51"/>
      <c r="I160" s="51"/>
    </row>
    <row r="161" spans="1:9" x14ac:dyDescent="0.3">
      <c r="A161" s="102" t="s">
        <v>138</v>
      </c>
      <c r="B161" s="103" t="s">
        <v>13</v>
      </c>
      <c r="C161" s="101">
        <v>125</v>
      </c>
      <c r="D161" s="101">
        <v>2.4</v>
      </c>
      <c r="E161" s="51"/>
      <c r="F161" s="51"/>
      <c r="G161" s="51"/>
      <c r="H161" s="51"/>
      <c r="I161" s="51"/>
    </row>
    <row r="162" spans="1:9" x14ac:dyDescent="0.3">
      <c r="A162" s="102" t="s">
        <v>139</v>
      </c>
      <c r="B162" s="103" t="s">
        <v>14</v>
      </c>
      <c r="C162" s="108">
        <v>71</v>
      </c>
      <c r="D162" s="108">
        <v>1.4</v>
      </c>
      <c r="E162" s="51"/>
      <c r="F162" s="51"/>
      <c r="G162" s="51"/>
      <c r="H162" s="51"/>
      <c r="I162" s="51"/>
    </row>
    <row r="163" spans="1:9" x14ac:dyDescent="0.3">
      <c r="A163" s="130" t="s">
        <v>45</v>
      </c>
      <c r="B163" s="131"/>
      <c r="C163" s="109">
        <f>SUM(C159:C162)</f>
        <v>5276</v>
      </c>
      <c r="D163" s="109">
        <v>100</v>
      </c>
    </row>
    <row r="164" spans="1:9" x14ac:dyDescent="0.3">
      <c r="A164" s="5"/>
      <c r="B164" s="5"/>
      <c r="C164" s="5"/>
      <c r="D164" s="5"/>
    </row>
    <row r="165" spans="1:9" x14ac:dyDescent="0.3">
      <c r="A165" s="5"/>
      <c r="B165" s="5"/>
      <c r="C165" s="5"/>
      <c r="D165" s="5"/>
    </row>
    <row r="166" spans="1:9" x14ac:dyDescent="0.3">
      <c r="A166" s="5"/>
      <c r="B166" s="5"/>
      <c r="C166" s="5"/>
      <c r="D166" s="5"/>
    </row>
    <row r="167" spans="1:9" x14ac:dyDescent="0.3">
      <c r="A167" s="5"/>
      <c r="B167" s="5"/>
      <c r="C167" s="5"/>
      <c r="D167" s="5"/>
    </row>
    <row r="168" spans="1:9" x14ac:dyDescent="0.3">
      <c r="A168" s="5"/>
      <c r="B168" s="5"/>
      <c r="C168" s="5"/>
      <c r="D168" s="5"/>
    </row>
    <row r="169" spans="1:9" x14ac:dyDescent="0.3">
      <c r="A169" s="5"/>
      <c r="B169" s="5"/>
      <c r="C169" s="5"/>
      <c r="D169" s="5"/>
    </row>
    <row r="170" spans="1:9" x14ac:dyDescent="0.3">
      <c r="A170" s="5"/>
      <c r="B170" s="5"/>
      <c r="C170" s="5"/>
      <c r="D170" s="5"/>
    </row>
    <row r="171" spans="1:9" x14ac:dyDescent="0.3">
      <c r="A171" s="5"/>
      <c r="B171" s="5"/>
      <c r="C171" s="5"/>
      <c r="D171" s="5"/>
    </row>
    <row r="172" spans="1:9" x14ac:dyDescent="0.3">
      <c r="A172" s="5"/>
      <c r="B172" s="5"/>
      <c r="C172" s="5"/>
      <c r="D172" s="5"/>
    </row>
    <row r="173" spans="1:9" x14ac:dyDescent="0.3">
      <c r="A173" s="5"/>
      <c r="B173" s="5"/>
      <c r="C173" s="5"/>
      <c r="D173" s="5"/>
    </row>
    <row r="174" spans="1:9" x14ac:dyDescent="0.3">
      <c r="A174" s="5"/>
      <c r="B174" s="5"/>
      <c r="C174" s="5"/>
      <c r="D174" s="5"/>
    </row>
    <row r="175" spans="1:9" x14ac:dyDescent="0.3">
      <c r="A175" s="5"/>
      <c r="B175" s="5"/>
      <c r="C175" s="5"/>
      <c r="D175" s="5"/>
    </row>
    <row r="176" spans="1:9" x14ac:dyDescent="0.3">
      <c r="A176" s="5"/>
      <c r="B176" s="5"/>
      <c r="C176" s="5"/>
      <c r="D176" s="5"/>
    </row>
    <row r="177" spans="1:4" x14ac:dyDescent="0.3">
      <c r="A177" s="5"/>
      <c r="B177" s="5"/>
      <c r="C177" s="5"/>
      <c r="D177" s="5"/>
    </row>
    <row r="178" spans="1:4" x14ac:dyDescent="0.3">
      <c r="A178" s="5"/>
      <c r="B178" s="5"/>
      <c r="C178" s="5"/>
      <c r="D178" s="5"/>
    </row>
    <row r="179" spans="1:4" x14ac:dyDescent="0.3">
      <c r="A179" s="5"/>
      <c r="B179" s="5"/>
      <c r="C179" s="5"/>
      <c r="D179" s="5"/>
    </row>
    <row r="180" spans="1:4" x14ac:dyDescent="0.3">
      <c r="A180" s="5"/>
      <c r="B180" s="5"/>
      <c r="C180" s="5"/>
      <c r="D180" s="5"/>
    </row>
    <row r="181" spans="1:4" x14ac:dyDescent="0.3">
      <c r="A181" s="5"/>
      <c r="B181" s="5"/>
      <c r="C181" s="5"/>
      <c r="D181" s="5"/>
    </row>
    <row r="182" spans="1:4" x14ac:dyDescent="0.3">
      <c r="A182" s="5"/>
      <c r="B182" s="5"/>
      <c r="C182" s="5"/>
      <c r="D182" s="5"/>
    </row>
    <row r="183" spans="1:4" x14ac:dyDescent="0.3">
      <c r="A183" s="5"/>
      <c r="B183" s="5"/>
      <c r="C183" s="5"/>
      <c r="D183" s="5"/>
    </row>
    <row r="184" spans="1:4" x14ac:dyDescent="0.3">
      <c r="A184" s="5"/>
      <c r="B184" s="5"/>
      <c r="C184" s="5"/>
      <c r="D184" s="5"/>
    </row>
  </sheetData>
  <mergeCells count="59">
    <mergeCell ref="A151:B151"/>
    <mergeCell ref="B152:D152"/>
    <mergeCell ref="A157:B157"/>
    <mergeCell ref="B158:D158"/>
    <mergeCell ref="A163:B163"/>
    <mergeCell ref="B133:D133"/>
    <mergeCell ref="A138:B138"/>
    <mergeCell ref="B139:D139"/>
    <mergeCell ref="A144:B144"/>
    <mergeCell ref="B145:D145"/>
    <mergeCell ref="B146:D146"/>
    <mergeCell ref="A119:B119"/>
    <mergeCell ref="B120:D120"/>
    <mergeCell ref="A125:B125"/>
    <mergeCell ref="B126:D126"/>
    <mergeCell ref="B127:D127"/>
    <mergeCell ref="A132:B132"/>
    <mergeCell ref="A101:B101"/>
    <mergeCell ref="B102:D102"/>
    <mergeCell ref="A107:B107"/>
    <mergeCell ref="B108:D108"/>
    <mergeCell ref="A113:B113"/>
    <mergeCell ref="B114:D114"/>
    <mergeCell ref="B83:D83"/>
    <mergeCell ref="A88:B88"/>
    <mergeCell ref="B89:D89"/>
    <mergeCell ref="B90:D90"/>
    <mergeCell ref="A95:B95"/>
    <mergeCell ref="B96:D96"/>
    <mergeCell ref="B65:D65"/>
    <mergeCell ref="A70:B70"/>
    <mergeCell ref="B71:D71"/>
    <mergeCell ref="A76:B76"/>
    <mergeCell ref="B77:D77"/>
    <mergeCell ref="A82:B82"/>
    <mergeCell ref="A51:B51"/>
    <mergeCell ref="B52:D52"/>
    <mergeCell ref="B53:D53"/>
    <mergeCell ref="A58:B58"/>
    <mergeCell ref="B59:D59"/>
    <mergeCell ref="A64:B64"/>
    <mergeCell ref="A33:B33"/>
    <mergeCell ref="B34:D34"/>
    <mergeCell ref="A39:B39"/>
    <mergeCell ref="B40:D40"/>
    <mergeCell ref="A45:B45"/>
    <mergeCell ref="B46:D46"/>
    <mergeCell ref="B10:D10"/>
    <mergeCell ref="A15:B15"/>
    <mergeCell ref="B16:D16"/>
    <mergeCell ref="A21:B21"/>
    <mergeCell ref="A27:B27"/>
    <mergeCell ref="B28:D28"/>
    <mergeCell ref="B1:F1"/>
    <mergeCell ref="B2:F2"/>
    <mergeCell ref="A5:I5"/>
    <mergeCell ref="A6:F6"/>
    <mergeCell ref="A7:H7"/>
    <mergeCell ref="B9:D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10AF2-3144-4311-A502-62D8F6690F4A}">
  <dimension ref="A1:K23"/>
  <sheetViews>
    <sheetView tabSelected="1" workbookViewId="0">
      <selection sqref="A1:K23"/>
    </sheetView>
  </sheetViews>
  <sheetFormatPr defaultRowHeight="18.75" x14ac:dyDescent="0.3"/>
  <cols>
    <col min="1" max="1" width="4.6640625" customWidth="1"/>
    <col min="2" max="2" width="54.88671875" customWidth="1"/>
    <col min="3" max="3" width="10.33203125" customWidth="1"/>
    <col min="4" max="4" width="8.5546875" customWidth="1"/>
    <col min="5" max="5" width="7.88671875" customWidth="1"/>
    <col min="6" max="6" width="8.21875" customWidth="1"/>
    <col min="7" max="7" width="8.6640625" customWidth="1"/>
    <col min="8" max="8" width="8.109375" customWidth="1"/>
    <col min="9" max="9" width="8.33203125" customWidth="1"/>
    <col min="10" max="10" width="7.77734375" customWidth="1"/>
    <col min="11" max="11" width="8.5546875" customWidth="1"/>
  </cols>
  <sheetData>
    <row r="1" spans="1:11" x14ac:dyDescent="0.3">
      <c r="A1" s="1" t="s">
        <v>0</v>
      </c>
      <c r="B1" s="40"/>
      <c r="C1" s="134" t="s">
        <v>172</v>
      </c>
      <c r="D1" s="134"/>
      <c r="E1" s="134"/>
      <c r="F1" s="134"/>
      <c r="G1" s="134"/>
      <c r="H1" s="134"/>
      <c r="I1" s="134"/>
      <c r="J1" s="134"/>
      <c r="K1" s="135"/>
    </row>
    <row r="2" spans="1:11" x14ac:dyDescent="0.3">
      <c r="A2" s="3" t="s">
        <v>173</v>
      </c>
      <c r="B2" s="3"/>
      <c r="C2" s="3"/>
      <c r="D2" s="3"/>
      <c r="E2" s="3"/>
      <c r="F2" s="3"/>
      <c r="G2" s="3"/>
      <c r="H2" s="3"/>
      <c r="I2" s="3"/>
      <c r="J2" s="3"/>
      <c r="K2" s="3"/>
    </row>
    <row r="3" spans="1:11" x14ac:dyDescent="0.3">
      <c r="A3" s="136"/>
      <c r="B3" s="136"/>
      <c r="C3" s="136"/>
      <c r="D3" s="136"/>
    </row>
    <row r="4" spans="1:11" x14ac:dyDescent="0.3">
      <c r="A4" s="137"/>
      <c r="B4" s="138" t="s">
        <v>174</v>
      </c>
      <c r="C4" s="138"/>
      <c r="D4" s="138"/>
      <c r="E4" s="138"/>
      <c r="F4" s="138"/>
      <c r="G4" s="138"/>
      <c r="H4" s="138"/>
      <c r="I4" s="139"/>
      <c r="J4" s="139"/>
      <c r="K4" s="139"/>
    </row>
    <row r="5" spans="1:11" x14ac:dyDescent="0.3">
      <c r="A5" s="140" t="s">
        <v>175</v>
      </c>
      <c r="B5" s="140"/>
      <c r="C5" s="140"/>
      <c r="D5" s="140"/>
      <c r="E5" s="140"/>
      <c r="F5" s="140"/>
      <c r="G5" s="140"/>
      <c r="H5" s="139"/>
      <c r="I5" s="139"/>
      <c r="J5" s="139"/>
      <c r="K5" s="139"/>
    </row>
    <row r="6" spans="1:11" x14ac:dyDescent="0.3">
      <c r="A6" s="7" t="s">
        <v>176</v>
      </c>
      <c r="B6" s="7"/>
      <c r="C6" s="7"/>
      <c r="D6" s="7"/>
      <c r="E6" s="7"/>
      <c r="F6" s="7"/>
      <c r="G6" s="7"/>
      <c r="H6" s="7"/>
      <c r="I6" s="7"/>
      <c r="J6" s="7"/>
      <c r="K6" s="7"/>
    </row>
    <row r="7" spans="1:11" x14ac:dyDescent="0.3">
      <c r="A7" s="6"/>
      <c r="B7" s="141" t="s">
        <v>177</v>
      </c>
      <c r="C7" s="141"/>
      <c r="D7" s="141"/>
      <c r="E7" s="141"/>
      <c r="F7" s="141"/>
      <c r="G7" s="141"/>
      <c r="H7" s="141"/>
      <c r="I7" s="141"/>
    </row>
    <row r="9" spans="1:11" x14ac:dyDescent="0.3">
      <c r="A9" s="142" t="s">
        <v>7</v>
      </c>
      <c r="B9" s="142" t="s">
        <v>178</v>
      </c>
      <c r="C9" s="142" t="s">
        <v>179</v>
      </c>
      <c r="D9" s="143" t="s">
        <v>180</v>
      </c>
      <c r="E9" s="144"/>
      <c r="F9" s="144"/>
      <c r="G9" s="144"/>
      <c r="H9" s="144"/>
      <c r="I9" s="144"/>
      <c r="J9" s="144"/>
      <c r="K9" s="145"/>
    </row>
    <row r="10" spans="1:11" x14ac:dyDescent="0.3">
      <c r="A10" s="142"/>
      <c r="B10" s="142"/>
      <c r="C10" s="142"/>
      <c r="D10" s="146"/>
      <c r="E10" s="147"/>
      <c r="F10" s="147"/>
      <c r="G10" s="147"/>
      <c r="H10" s="147"/>
      <c r="I10" s="147"/>
      <c r="J10" s="147"/>
      <c r="K10" s="148"/>
    </row>
    <row r="11" spans="1:11" x14ac:dyDescent="0.3">
      <c r="A11" s="142"/>
      <c r="B11" s="142"/>
      <c r="C11" s="142"/>
      <c r="D11" s="142" t="s">
        <v>181</v>
      </c>
      <c r="E11" s="142"/>
      <c r="F11" s="142" t="s">
        <v>182</v>
      </c>
      <c r="G11" s="142"/>
      <c r="H11" s="142" t="s">
        <v>183</v>
      </c>
      <c r="I11" s="142"/>
      <c r="J11" s="142" t="s">
        <v>184</v>
      </c>
      <c r="K11" s="142"/>
    </row>
    <row r="12" spans="1:11" x14ac:dyDescent="0.3">
      <c r="A12" s="142"/>
      <c r="B12" s="142"/>
      <c r="C12" s="142"/>
      <c r="D12" s="149" t="s">
        <v>15</v>
      </c>
      <c r="E12" s="149" t="s">
        <v>46</v>
      </c>
      <c r="F12" s="149" t="s">
        <v>15</v>
      </c>
      <c r="G12" s="149" t="s">
        <v>46</v>
      </c>
      <c r="H12" s="149" t="s">
        <v>15</v>
      </c>
      <c r="I12" s="149" t="s">
        <v>46</v>
      </c>
      <c r="J12" s="149" t="s">
        <v>15</v>
      </c>
      <c r="K12" s="149" t="s">
        <v>46</v>
      </c>
    </row>
    <row r="13" spans="1:11" ht="31.5" x14ac:dyDescent="0.3">
      <c r="A13" s="149">
        <v>1</v>
      </c>
      <c r="B13" s="150" t="s">
        <v>185</v>
      </c>
      <c r="C13" s="149">
        <v>170</v>
      </c>
      <c r="D13" s="149">
        <v>156</v>
      </c>
      <c r="E13" s="151">
        <f>D13/C13*100</f>
        <v>91.764705882352942</v>
      </c>
      <c r="F13" s="149">
        <v>14</v>
      </c>
      <c r="G13" s="151">
        <f>F13/C13*100</f>
        <v>8.235294117647058</v>
      </c>
      <c r="H13" s="149">
        <v>0</v>
      </c>
      <c r="I13" s="151">
        <f>H13/C13*100</f>
        <v>0</v>
      </c>
      <c r="J13" s="149">
        <v>0</v>
      </c>
      <c r="K13" s="152">
        <f>J13/C13*100</f>
        <v>0</v>
      </c>
    </row>
    <row r="14" spans="1:11" ht="31.5" x14ac:dyDescent="0.3">
      <c r="A14" s="149">
        <v>2</v>
      </c>
      <c r="B14" s="150" t="s">
        <v>186</v>
      </c>
      <c r="C14" s="153">
        <v>170</v>
      </c>
      <c r="D14" s="149">
        <v>158</v>
      </c>
      <c r="E14" s="151">
        <f>D14/C14*100</f>
        <v>92.941176470588232</v>
      </c>
      <c r="F14" s="149">
        <v>12</v>
      </c>
      <c r="G14" s="151">
        <f t="shared" ref="G14:G23" si="0">F14/C14*100</f>
        <v>7.0588235294117645</v>
      </c>
      <c r="H14" s="149">
        <v>0</v>
      </c>
      <c r="I14" s="151">
        <f t="shared" ref="I14:I23" si="1">H14/C14*100</f>
        <v>0</v>
      </c>
      <c r="J14" s="149">
        <v>0</v>
      </c>
      <c r="K14" s="152">
        <f t="shared" ref="K14:K23" si="2">J14/C14*100</f>
        <v>0</v>
      </c>
    </row>
    <row r="15" spans="1:11" ht="31.5" x14ac:dyDescent="0.3">
      <c r="A15" s="149">
        <v>3</v>
      </c>
      <c r="B15" s="150" t="s">
        <v>187</v>
      </c>
      <c r="C15" s="149">
        <v>170</v>
      </c>
      <c r="D15" s="149">
        <v>152</v>
      </c>
      <c r="E15" s="151">
        <f t="shared" ref="E15:E23" si="3">D15/C15*100</f>
        <v>89.411764705882362</v>
      </c>
      <c r="F15" s="149">
        <v>17</v>
      </c>
      <c r="G15" s="151">
        <f t="shared" si="0"/>
        <v>10</v>
      </c>
      <c r="H15" s="149">
        <v>1</v>
      </c>
      <c r="I15" s="151">
        <f t="shared" si="1"/>
        <v>0.58823529411764708</v>
      </c>
      <c r="J15" s="149">
        <v>0</v>
      </c>
      <c r="K15" s="152">
        <f t="shared" si="2"/>
        <v>0</v>
      </c>
    </row>
    <row r="16" spans="1:11" ht="47.25" x14ac:dyDescent="0.3">
      <c r="A16" s="149">
        <v>4</v>
      </c>
      <c r="B16" s="150" t="s">
        <v>188</v>
      </c>
      <c r="C16" s="153">
        <f>D16+F16+H16+J16</f>
        <v>170</v>
      </c>
      <c r="D16" s="149">
        <v>134</v>
      </c>
      <c r="E16" s="151">
        <f t="shared" si="3"/>
        <v>78.82352941176471</v>
      </c>
      <c r="F16" s="149">
        <v>32</v>
      </c>
      <c r="G16" s="151">
        <f t="shared" si="0"/>
        <v>18.823529411764707</v>
      </c>
      <c r="H16" s="149">
        <v>3</v>
      </c>
      <c r="I16" s="151">
        <f t="shared" si="1"/>
        <v>1.7647058823529411</v>
      </c>
      <c r="J16" s="149">
        <v>1</v>
      </c>
      <c r="K16" s="152">
        <f t="shared" si="2"/>
        <v>0.58823529411764708</v>
      </c>
    </row>
    <row r="17" spans="1:11" ht="31.5" x14ac:dyDescent="0.3">
      <c r="A17" s="149">
        <v>5</v>
      </c>
      <c r="B17" s="150" t="s">
        <v>189</v>
      </c>
      <c r="C17" s="149">
        <v>170</v>
      </c>
      <c r="D17" s="149">
        <v>164</v>
      </c>
      <c r="E17" s="151">
        <f t="shared" si="3"/>
        <v>96.470588235294116</v>
      </c>
      <c r="F17" s="149">
        <v>6</v>
      </c>
      <c r="G17" s="151">
        <f t="shared" si="0"/>
        <v>3.5294117647058822</v>
      </c>
      <c r="H17" s="149">
        <v>0</v>
      </c>
      <c r="I17" s="151">
        <f t="shared" si="1"/>
        <v>0</v>
      </c>
      <c r="J17" s="149">
        <v>0</v>
      </c>
      <c r="K17" s="152">
        <f t="shared" si="2"/>
        <v>0</v>
      </c>
    </row>
    <row r="18" spans="1:11" ht="47.25" x14ac:dyDescent="0.3">
      <c r="A18" s="149">
        <v>6</v>
      </c>
      <c r="B18" s="150" t="s">
        <v>190</v>
      </c>
      <c r="C18" s="153">
        <f>D18+F18+H18+J18</f>
        <v>170</v>
      </c>
      <c r="D18" s="149">
        <v>157</v>
      </c>
      <c r="E18" s="151">
        <f t="shared" si="3"/>
        <v>92.352941176470594</v>
      </c>
      <c r="F18" s="149">
        <v>13</v>
      </c>
      <c r="G18" s="151">
        <f t="shared" si="0"/>
        <v>7.6470588235294121</v>
      </c>
      <c r="H18" s="149">
        <v>0</v>
      </c>
      <c r="I18" s="151">
        <f t="shared" si="1"/>
        <v>0</v>
      </c>
      <c r="J18" s="149">
        <v>0</v>
      </c>
      <c r="K18" s="152">
        <f t="shared" si="2"/>
        <v>0</v>
      </c>
    </row>
    <row r="19" spans="1:11" ht="31.5" x14ac:dyDescent="0.3">
      <c r="A19" s="149">
        <v>7</v>
      </c>
      <c r="B19" s="150" t="s">
        <v>191</v>
      </c>
      <c r="C19" s="149">
        <v>170</v>
      </c>
      <c r="D19" s="149">
        <v>163</v>
      </c>
      <c r="E19" s="151">
        <f t="shared" si="3"/>
        <v>95.882352941176478</v>
      </c>
      <c r="F19" s="149">
        <v>7</v>
      </c>
      <c r="G19" s="151">
        <f t="shared" si="0"/>
        <v>4.117647058823529</v>
      </c>
      <c r="H19" s="149">
        <v>0</v>
      </c>
      <c r="I19" s="151">
        <f t="shared" si="1"/>
        <v>0</v>
      </c>
      <c r="J19" s="149">
        <v>0</v>
      </c>
      <c r="K19" s="152">
        <f t="shared" si="2"/>
        <v>0</v>
      </c>
    </row>
    <row r="20" spans="1:11" ht="31.5" x14ac:dyDescent="0.3">
      <c r="A20" s="149">
        <v>8</v>
      </c>
      <c r="B20" s="150" t="s">
        <v>192</v>
      </c>
      <c r="C20" s="153">
        <f t="shared" ref="C20" si="4">D20+F20+H20+J20</f>
        <v>170</v>
      </c>
      <c r="D20" s="149">
        <v>154</v>
      </c>
      <c r="E20" s="151">
        <f t="shared" si="3"/>
        <v>90.588235294117652</v>
      </c>
      <c r="F20" s="149">
        <v>14</v>
      </c>
      <c r="G20" s="151">
        <f t="shared" si="0"/>
        <v>8.235294117647058</v>
      </c>
      <c r="H20" s="149">
        <v>1</v>
      </c>
      <c r="I20" s="151">
        <f t="shared" si="1"/>
        <v>0.58823529411764708</v>
      </c>
      <c r="J20" s="149">
        <v>1</v>
      </c>
      <c r="K20" s="152">
        <f t="shared" si="2"/>
        <v>0.58823529411764708</v>
      </c>
    </row>
    <row r="21" spans="1:11" ht="31.5" x14ac:dyDescent="0.3">
      <c r="A21" s="149">
        <v>9</v>
      </c>
      <c r="B21" s="150" t="s">
        <v>193</v>
      </c>
      <c r="C21" s="149">
        <v>170</v>
      </c>
      <c r="D21" s="149">
        <v>160</v>
      </c>
      <c r="E21" s="151">
        <f t="shared" si="3"/>
        <v>94.117647058823522</v>
      </c>
      <c r="F21" s="149">
        <v>10</v>
      </c>
      <c r="G21" s="151">
        <f t="shared" si="0"/>
        <v>5.8823529411764701</v>
      </c>
      <c r="H21" s="149">
        <v>0</v>
      </c>
      <c r="I21" s="151">
        <f t="shared" si="1"/>
        <v>0</v>
      </c>
      <c r="J21" s="149">
        <v>0</v>
      </c>
      <c r="K21" s="152">
        <f t="shared" si="2"/>
        <v>0</v>
      </c>
    </row>
    <row r="22" spans="1:11" x14ac:dyDescent="0.3">
      <c r="A22" s="149">
        <v>10</v>
      </c>
      <c r="B22" s="150" t="s">
        <v>194</v>
      </c>
      <c r="C22" s="153">
        <f t="shared" ref="C22" si="5">D22+F22+H22+J22</f>
        <v>170</v>
      </c>
      <c r="D22" s="149">
        <v>165</v>
      </c>
      <c r="E22" s="151">
        <f t="shared" si="3"/>
        <v>97.058823529411768</v>
      </c>
      <c r="F22" s="149">
        <v>5</v>
      </c>
      <c r="G22" s="151">
        <f t="shared" si="0"/>
        <v>2.9411764705882351</v>
      </c>
      <c r="H22" s="149">
        <v>0</v>
      </c>
      <c r="I22" s="151">
        <f t="shared" si="1"/>
        <v>0</v>
      </c>
      <c r="J22" s="149">
        <v>0</v>
      </c>
      <c r="K22" s="152">
        <f t="shared" si="2"/>
        <v>0</v>
      </c>
    </row>
    <row r="23" spans="1:11" x14ac:dyDescent="0.3">
      <c r="A23" s="142" t="s">
        <v>45</v>
      </c>
      <c r="B23" s="142"/>
      <c r="C23" s="154">
        <f>SUM(C13:C22)</f>
        <v>1700</v>
      </c>
      <c r="D23" s="154">
        <f>SUM(D13:D22)</f>
        <v>1563</v>
      </c>
      <c r="E23" s="155">
        <f t="shared" si="3"/>
        <v>91.941176470588232</v>
      </c>
      <c r="F23" s="154">
        <f>SUM(F13:F22)</f>
        <v>130</v>
      </c>
      <c r="G23" s="155">
        <f t="shared" si="0"/>
        <v>7.6470588235294121</v>
      </c>
      <c r="H23" s="154">
        <f>SUM(H13:H22)</f>
        <v>5</v>
      </c>
      <c r="I23" s="155">
        <f t="shared" si="1"/>
        <v>0.29411764705882354</v>
      </c>
      <c r="J23" s="154">
        <f>SUM(J13:J22)</f>
        <v>2</v>
      </c>
      <c r="K23" s="156">
        <f t="shared" si="2"/>
        <v>0.1176470588235294</v>
      </c>
    </row>
  </sheetData>
  <mergeCells count="16">
    <mergeCell ref="A23:B23"/>
    <mergeCell ref="B7:I7"/>
    <mergeCell ref="A9:A12"/>
    <mergeCell ref="B9:B12"/>
    <mergeCell ref="C9:C12"/>
    <mergeCell ref="D9:K10"/>
    <mergeCell ref="D11:E11"/>
    <mergeCell ref="F11:G11"/>
    <mergeCell ref="H11:I11"/>
    <mergeCell ref="J11:K11"/>
    <mergeCell ref="C1:J1"/>
    <mergeCell ref="A2:K2"/>
    <mergeCell ref="A3:D3"/>
    <mergeCell ref="B4:H4"/>
    <mergeCell ref="A5:G5"/>
    <mergeCell ref="A6: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4</vt:i4>
      </vt:variant>
    </vt:vector>
  </HeadingPairs>
  <TitlesOfParts>
    <vt:vector size="4" baseType="lpstr">
      <vt:lpstr>PL1</vt:lpstr>
      <vt:lpstr>PL2</vt:lpstr>
      <vt:lpstr>PL3</vt:lpstr>
      <vt:lpstr>PL4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Tran Nam</dc:creator>
  <cp:lastModifiedBy>Le Tran Nam</cp:lastModifiedBy>
  <dcterms:created xsi:type="dcterms:W3CDTF">2024-08-27T04:14:12Z</dcterms:created>
  <dcterms:modified xsi:type="dcterms:W3CDTF">2024-08-27T04:17:53Z</dcterms:modified>
</cp:coreProperties>
</file>