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o D ngay 17.7.2024\MINH CHỨNG CÔNG VIỆC NĂM HỌC 2024\SV NCKH.2024\"/>
    </mc:Choice>
  </mc:AlternateContent>
  <bookViews>
    <workbookView xWindow="-108" yWindow="-108" windowWidth="23256" windowHeight="12576"/>
  </bookViews>
  <sheets>
    <sheet name="Trang_tính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5" i="2" l="1"/>
  <c r="R45" i="2" s="1"/>
  <c r="Q44" i="2"/>
  <c r="R44" i="2" s="1"/>
  <c r="Q43" i="2"/>
  <c r="R43" i="2" s="1"/>
  <c r="Q42" i="2"/>
  <c r="R42" i="2" s="1"/>
  <c r="Q41" i="2"/>
  <c r="R41" i="2" s="1"/>
  <c r="O38" i="2"/>
  <c r="Q38" i="2"/>
  <c r="R38" i="2" s="1"/>
  <c r="O36" i="2"/>
  <c r="Q36" i="2"/>
  <c r="R36" i="2" s="1"/>
  <c r="Q40" i="2"/>
  <c r="R40" i="2" s="1"/>
  <c r="O40" i="2"/>
  <c r="O41" i="2"/>
  <c r="O42" i="2"/>
  <c r="O43" i="2"/>
  <c r="O44" i="2"/>
  <c r="O45" i="2"/>
  <c r="Q39" i="2"/>
  <c r="R39" i="2" s="1"/>
  <c r="O39" i="2"/>
  <c r="Q37" i="2"/>
  <c r="R37" i="2" s="1"/>
  <c r="O37" i="2"/>
  <c r="O35" i="2"/>
  <c r="P35" i="2" s="1"/>
  <c r="Q35" i="2"/>
  <c r="O34" i="2"/>
  <c r="Q34" i="2"/>
  <c r="R34" i="2" s="1"/>
  <c r="O33" i="2"/>
  <c r="Q33" i="2"/>
  <c r="R33" i="2" s="1"/>
  <c r="O32" i="2"/>
  <c r="Q32" i="2"/>
  <c r="R32" i="2" s="1"/>
  <c r="O31" i="2"/>
  <c r="Q31" i="2"/>
  <c r="R31" i="2" s="1"/>
  <c r="O30" i="2"/>
  <c r="Q30" i="2"/>
  <c r="R30" i="2" s="1"/>
  <c r="O29" i="2"/>
  <c r="Q29" i="2"/>
  <c r="R29" i="2" s="1"/>
  <c r="Q28" i="2"/>
  <c r="R28" i="2" s="1"/>
  <c r="O28" i="2"/>
  <c r="O27" i="2"/>
  <c r="Q27" i="2"/>
  <c r="R27" i="2" s="1"/>
  <c r="O26" i="2"/>
  <c r="Q26" i="2"/>
  <c r="R26" i="2" s="1"/>
  <c r="O25" i="2"/>
  <c r="Q25" i="2"/>
  <c r="R25" i="2" s="1"/>
  <c r="O24" i="2"/>
  <c r="Q24" i="2"/>
  <c r="R24" i="2" s="1"/>
  <c r="O23" i="2"/>
  <c r="Q23" i="2"/>
  <c r="R23" i="2" s="1"/>
  <c r="O22" i="2"/>
  <c r="Q22" i="2"/>
  <c r="R22" i="2" s="1"/>
  <c r="O21" i="2"/>
  <c r="Q21" i="2"/>
  <c r="R21" i="2" s="1"/>
  <c r="O20" i="2"/>
  <c r="Q20" i="2"/>
  <c r="O19" i="2"/>
  <c r="P19" i="2" s="1"/>
  <c r="Q19" i="2"/>
  <c r="O18" i="2"/>
  <c r="Q18" i="2"/>
  <c r="R18" i="2" s="1"/>
  <c r="R17" i="2"/>
  <c r="O17" i="2"/>
  <c r="Q17" i="2"/>
  <c r="Q16" i="2"/>
  <c r="R16" i="2" s="1"/>
  <c r="O16" i="2"/>
  <c r="O15" i="2"/>
  <c r="Q15" i="2"/>
  <c r="R15" i="2" s="1"/>
  <c r="O14" i="2"/>
  <c r="Q14" i="2"/>
  <c r="R14" i="2" s="1"/>
  <c r="O13" i="2"/>
  <c r="Q13" i="2"/>
  <c r="R13" i="2" s="1"/>
  <c r="Q12" i="2"/>
  <c r="R12" i="2" s="1"/>
  <c r="O11" i="2"/>
  <c r="Q11" i="2"/>
  <c r="R11" i="2" s="1"/>
  <c r="O10" i="2"/>
  <c r="P10" i="2" s="1"/>
  <c r="Q10" i="2"/>
  <c r="O9" i="2"/>
  <c r="Q9" i="2"/>
  <c r="R9" i="2" s="1"/>
  <c r="O8" i="2"/>
  <c r="Q8" i="2"/>
  <c r="R8" i="2" s="1"/>
  <c r="Q7" i="2"/>
  <c r="O7" i="2"/>
  <c r="Q6" i="2"/>
  <c r="O6" i="2"/>
  <c r="Q5" i="2"/>
  <c r="O5" i="2"/>
  <c r="Q4" i="2"/>
  <c r="O4" i="2"/>
  <c r="P4" i="2" s="1"/>
  <c r="R4" i="2" s="1"/>
  <c r="O2" i="2"/>
  <c r="Q2" i="2"/>
  <c r="Q3" i="2"/>
  <c r="O3" i="2"/>
  <c r="P3" i="2" s="1"/>
  <c r="O12" i="2"/>
  <c r="R10" i="2" l="1"/>
  <c r="R19" i="2"/>
  <c r="R35" i="2"/>
  <c r="R3" i="2"/>
</calcChain>
</file>

<file path=xl/sharedStrings.xml><?xml version="1.0" encoding="utf-8"?>
<sst xmlns="http://schemas.openxmlformats.org/spreadsheetml/2006/main" count="456" uniqueCount="349">
  <si>
    <t>Các nhân tố ảnh hưởng tới quyết định lựa chọn điểm đến du lịch tâm linh tại Nghệ An</t>
  </si>
  <si>
    <t>Tạp chí Kinh tế và Dự báo (số 33)</t>
  </si>
  <si>
    <t>Trường Kinh tế</t>
  </si>
  <si>
    <t>CÁC NHÂN TỐ ẢNH HƯỞNG TỚI SỰ LỰA CHỌN ĐIỂM ĐẾN TÂM LINH CỦA KHÁCH DU LỊCH NỘI ĐỊA: NGHIÊN CỨU TRƯỜNG HỢP ĐIỂM ĐẾN Ở NGHỆ AN</t>
  </si>
  <si>
    <t>Trần Thị Mến</t>
  </si>
  <si>
    <t>(038) 780-1220</t>
  </si>
  <si>
    <t>ThS. Hoàng Thị Thuý Vân</t>
  </si>
  <si>
    <t>Multiple electromagnetically induced grating in the 85Rb five-level atomic medium</t>
  </si>
  <si>
    <t>Journal of the Optical Society of America B 41, 976 (2014); https://doi.org/10.1364/JOSAB.517939</t>
  </si>
  <si>
    <t>Khoa Vật lí, Trường Sư phạm, Trường Đại học Vinh</t>
  </si>
  <si>
    <t>NGHIÊN CỨU CÁCH TỬ CẢM ỨNG ĐIỆN TỪ CỦA MÔI TRƯỜNG NGUYÊN TỬ 85Rb NĂM MỨC NĂNG LƯỢNG</t>
  </si>
  <si>
    <t>Nguyễn Thị Quỳnh Anh</t>
  </si>
  <si>
    <t>(092) 815-5763</t>
  </si>
  <si>
    <t>1. GS.TS. Nguyễn Huy Bằng; 2. PGS.TS. Lê Văn Đoài</t>
  </si>
  <si>
    <t xml:space="preserve">Design, Implementation and Verification an Adaptive Fuzzy logic controller for Trajectory Tracking in Wheeled Mobile Robots  </t>
  </si>
  <si>
    <t xml:space="preserve">Hội nghị khoa học và triển lãm quốc tế lần thứ 7 về điều khiển và tự động hóa(VCCA 2024) </t>
  </si>
  <si>
    <t>Viện Kỹ Thuật và Công Nghệ</t>
  </si>
  <si>
    <t>Nghiên cứu, chế tạo và thiết kế bộ điều khiển thích nghi cho robot di động dạng nonholonomic</t>
  </si>
  <si>
    <t>Trần Phương Nam</t>
  </si>
  <si>
    <t>(035) 427-0148</t>
  </si>
  <si>
    <t>ThS. Hồ Sỹ Phương</t>
  </si>
  <si>
    <t>PHÁT TRIỂN MÔI TRƯỜNG HỌC TIẾNG ANH_x000D_
THÔNG QUA CÁC HOẠT ĐỘNG NGOẠI KHÓA CỦA ĐOÀN THANH NIÊN TẠI CÁC TRƯỜNG ĐẠI HỌC Ở NGHỆ AN</t>
  </si>
  <si>
    <t xml:space="preserve">Khoa Sư phạm Ngoại ngữ </t>
  </si>
  <si>
    <t>NGHIÊN CỨU VỀ VIỆC PHÁT TRIỂN MÔI TRƯỜNG HỌC TIẾNG ANH_x000D_
THÔNG QUA CÁC HOẠT ĐỘNG CỦA ĐOÀN THANH NIÊN TẠI CÁC TRƯỜNG ĐẠI HỌC Ở NGHỆ AN</t>
  </si>
  <si>
    <t>Nguyễn Nguyệt Anh</t>
  </si>
  <si>
    <t>(098) 849-9990</t>
  </si>
  <si>
    <t>Tiến sỹ Lê Thị Tuyết Hạnh</t>
  </si>
  <si>
    <t xml:space="preserve">Nhận thức của phụ huynh học sinh trung học phổ thông về việc học và thi IELTS: Nghiên cứu trường hợp tại tỉnh Nghệ An. The IELTS perceptions of high school students’ parents: A case study in Nghe An province  </t>
  </si>
  <si>
    <t>Tạp chí Giáo dục - Bộ Giáo dục và Đào tạo_x000D_
tập 24 số 10 tháng 5/2024</t>
  </si>
  <si>
    <t>Khoa Sư phạm Ngoại Ngữ - Trường Đại học Vinh</t>
  </si>
  <si>
    <t>Nhận thức của các bậc phụ huynh học sinh trung học phổ thông về việc học – thi IELTS tại Nghệ An</t>
  </si>
  <si>
    <t>Đặng Thị Nhài</t>
  </si>
  <si>
    <t>(058) 405-3105</t>
  </si>
  <si>
    <t>Lê Thị Tuyết Hạnh_x000D_
Trần Thị Khánh Tùng</t>
  </si>
  <si>
    <t>Spawning season of milkfish Chanos chanos (Forsskål, 1775) in the nature,</t>
  </si>
  <si>
    <t>Academia journal of biology ( https://vjs.ac.vn/index.php/vjbio/article/view/18228)</t>
  </si>
  <si>
    <t>Viện Nông nghiệp và Tài nguyên, trường Đại học Vinh</t>
  </si>
  <si>
    <t>Nghiên cứu đặc điểm sinh học sinh sản cá măng sữa Chanos chanos (Forsskål, 1775) tại vùng biển Trung bộ</t>
  </si>
  <si>
    <t>Lê Phương Nam</t>
  </si>
  <si>
    <t>0388 816 814</t>
  </si>
  <si>
    <t>Tạ Thị Bình, Trần Thị Kim Ngân, Nguyễn Đình Vinh</t>
  </si>
  <si>
    <t>Hoạt động giáo dục nâng cao kỹ năng xã hội cho trẻ khuyết tật</t>
  </si>
  <si>
    <t>Tạp chí Khoa học, Trường Đại học Vinh, Tập 53, số 2B, 04/2024</t>
  </si>
  <si>
    <t>Khoa Du lịch và Công tác xã hội, Trường Khoa học Xã hội và Nhân văn, Trường Đại học Vinh</t>
  </si>
  <si>
    <t>Hoạt động giáo dục kỹ năng xã hội cho học sinh khuyết tật tại Trung tâm giáo dục - dạy nghề người khuyết tật tỉnh Nghệ An.</t>
  </si>
  <si>
    <t>(035) 765-7162</t>
  </si>
  <si>
    <t>Ông Thị Mai Thương, Trần Thị Khánh Dung</t>
  </si>
  <si>
    <t>Sở thích của sinh viên đối với các hoạt động ngoài giờ học trong khuôn viên trường: nghiên cứu ở Trường Đại học Vinh</t>
  </si>
  <si>
    <t>Tạp chí Khoa học Trường Đại học Vinh</t>
  </si>
  <si>
    <t>Khoa Sư phạm Ngoại ngữ</t>
  </si>
  <si>
    <t>Sở thích của sinh viên Đại học Vinh đối với các hoạt động ngoài giờ học trong khuôn viên trường</t>
  </si>
  <si>
    <t>Nguyễn Thị Hà Giang</t>
  </si>
  <si>
    <t>(037) 336-4234</t>
  </si>
  <si>
    <t>Lê Thị Tuyết Hạnh</t>
  </si>
  <si>
    <t>A Study on the Prediction of Apartment Prices using the GBRT model: A Case Study in Vinh City, Vietnam</t>
  </si>
  <si>
    <t>https://doi.org/10.48084/etasr.7395</t>
  </si>
  <si>
    <t>Khoa Xây dựng</t>
  </si>
  <si>
    <t>Ứng dụng thuật toán trí tuệ nhân tạo dự báo giá căn hộ chung cư có xét đến sự biến động của giá cả thị trường và lạm phát hàng năm</t>
  </si>
  <si>
    <t>Trần Thùy Linh</t>
  </si>
  <si>
    <t>(085) 751-9781</t>
  </si>
  <si>
    <t>Nguyễn Trọng Hà</t>
  </si>
  <si>
    <t>Natural sunlight-driven photocatalytic removal of toxic textile dyes in water using Titanium dioxide (TiO2) nanomaterials</t>
  </si>
  <si>
    <t>CASEAN - 8 Proceedings,  Publishing House for Science and Technology, tr. 19-24, ISBN: 978- 604- 357- 225-4</t>
  </si>
  <si>
    <t>Khoa Hóa học, Trường Sư phạm, Trường Đại học Vinh</t>
  </si>
  <si>
    <t>Tổng hợp vật liệu dị thể TiO2-CeO2 cấu trúc nano ứng dụng quang xúc tác phân hủy chất màu hữu cơ</t>
  </si>
  <si>
    <t>Nguyễn Quỳnh Anh</t>
  </si>
  <si>
    <t>(091) 598-0880</t>
  </si>
  <si>
    <t>TS. Hồ Đình Quang</t>
  </si>
  <si>
    <t>Enhancing photocatalytic degradation of methylene blue by TiO2-CeO2 heterostructure under visible light irradiation</t>
  </si>
  <si>
    <t>Tạp chí Nghiên cứu KH&amp;CN quân sự, 93 (2024), 99-105</t>
  </si>
  <si>
    <t>Viện Công nghệ Hóa sinh - Môi trường, Trường Đại học Vinh; Khoa Hóa học, Trường Sư phạm, Trường Đại học Vinh</t>
  </si>
  <si>
    <t>Some Measures to Improve the Quality of Organizing Motor Development Activities for 3-4 Year Olds Children Suitable to The Local Context in Nghe An</t>
  </si>
  <si>
    <t>American Journal of Sciences and Engineering Research_x000D_
E-ISSN -2348 – 703X, Volume 6, Issue 5, 2023</t>
  </si>
  <si>
    <t>Khoa Giáo dục Mầm Non/ Trường Sư Phạm/ Trường Đại học Vinh</t>
  </si>
  <si>
    <t>MỘT SỐ BIỆN PHÁP NÂNG CAO CHẤT LƯỢNG TỔ CHỨC CÁC HOẠT ĐỘNG PHÁT TRIỂN VẬN ĐỘNG CHO TRẺ 3-4 TUỔI PHÙ HỢP VỚI BỐI CẢNH ĐỊA PHƯƠNG TẠI NGHỆ AN</t>
  </si>
  <si>
    <t>Nguyễn Thị Thêm</t>
  </si>
  <si>
    <t>(039) 520-8790</t>
  </si>
  <si>
    <t>Người hướng dẫn 1: ​ThS. Trần Thị Thúy Nga_x000D_
Người hướng dẫn 2: ​TS. Nguyễn Thị Thu Hạnh</t>
  </si>
  <si>
    <t>Xây dựng hệ thực hành biến tần  - động cơ không đồng bộ ba pha giao tiếp máy tính sử dụng giao diện LabVIEW</t>
  </si>
  <si>
    <t>Kỷ yếu Hội nghị các nhà khoa học trẻ, học viên cao học và nghiên cứu sinh 2024; Nhà xuất bản Giao thông vận tải</t>
  </si>
  <si>
    <t>Viện Kỹ thuật và Công nghệ</t>
  </si>
  <si>
    <t>Phạm Mạnh Toàn</t>
  </si>
  <si>
    <t>(098) 890-5709</t>
  </si>
  <si>
    <t>Design and Implementation of Real-time Seft-Driving Car Using Convolutional Neural Network and IoT</t>
  </si>
  <si>
    <t>The 8th Academic Conference on Natural Science for Young Scientists Master and PhD, Students from ASEAN Countries. Vinh City, Vietnam, 2023. Publishing House for Science and Technology. ISBN: 978-604-357-225-4</t>
  </si>
  <si>
    <t>Viện Kỹ thuật và Công nghệ, Đại học Vinh</t>
  </si>
  <si>
    <t>Thiết kế, chế tạo, vận hành robot di động 4 bánh mecanum tự động bám đối tượng, tránh vật cản ứng dụng trí tuệ nhân tạo</t>
  </si>
  <si>
    <t>Trần Huy Hoàng</t>
  </si>
  <si>
    <t>(096) 279-1971</t>
  </si>
  <si>
    <t>Dương Đình Tú</t>
  </si>
  <si>
    <t>Đánh giá thực trạng sự suy giảm chất lượng các công trình xây dựng bê tông cốt thép ở khu vực bắc trung bộ nhiễm clorua và sunfat</t>
  </si>
  <si>
    <t>Xây dựng</t>
  </si>
  <si>
    <t>Nguễn Thị Ngọc</t>
  </si>
  <si>
    <t>(077) 624-9441</t>
  </si>
  <si>
    <t>Phan Đình Quốc</t>
  </si>
  <si>
    <t>Tạp chí</t>
  </si>
  <si>
    <t xml:space="preserve">Tạp chí Tài chính </t>
  </si>
  <si>
    <t>Trường kinh tế - Trường Đại Học Vinh</t>
  </si>
  <si>
    <t xml:space="preserve">Tác động của trách nhiệm xã hội doanh nghiệp đến lòng trung thành của khách hàng: Bằng chứng thực hiện tại các ngân hàng thương mại trên địa bàn tỉnh Nghệ An </t>
  </si>
  <si>
    <t xml:space="preserve"> </t>
  </si>
  <si>
    <t>Lê Thị Trà Giang</t>
  </si>
  <si>
    <t>(035) 408-2138</t>
  </si>
  <si>
    <t xml:space="preserve">Mức độ nhận thức và kỳ vọng của người học khi quyết định lựa chọn các chương trình đào tạo cử nhân khối ngành kinh tế tại trường đại học Vinh_x000D_
</t>
  </si>
  <si>
    <t>Kỷ yếu hội thảo khoa học quốc gia phát triển nguồn nhân lực, thúc đẩy đầu tư xanh hướng tới mục tiêu phát triển bền vững-Nhà xuất bản Nghệ An ISBN 978-604-376-572-4</t>
  </si>
  <si>
    <t>Khoa kinh tế-Trường kinh tế</t>
  </si>
  <si>
    <t xml:space="preserve">Nhận thức và kỳ vọng của người học khi quyết định lựa chọn các chương trình đào tạo cử nhân khối ngành kinh tế tại Trường Đại Học Vinh_x000D_
</t>
  </si>
  <si>
    <t xml:space="preserve">Bùi Thị Khánh Huyền_x000D_
</t>
  </si>
  <si>
    <t>(081) 523-1198</t>
  </si>
  <si>
    <t>Nguyễn Đăng Đức</t>
  </si>
  <si>
    <t xml:space="preserve">Difficulties in English speaking skills faced by English-majored students at Vinh University </t>
  </si>
  <si>
    <t>Tạp chí Khoa học Trường Đại học Vinh - Vinh University Journal of Science</t>
  </si>
  <si>
    <t>Những khó khăn mà sinh viên học tiếng Anh gặp phải khi học kỹ năng nói và các giải pháp đề xuất</t>
  </si>
  <si>
    <t>Nguyễn Thị Bích Ngọc</t>
  </si>
  <si>
    <t>(094) 839-2389</t>
  </si>
  <si>
    <t>Đặng Thị Nguyên</t>
  </si>
  <si>
    <t>Tổ chức công tác kế toán bán hàng và xác định kết quả kinh doanh tại các doanh nghiệp thương mại trên địa bàn thành phố Vinh</t>
  </si>
  <si>
    <t>Khoa Kế toán, Trường Kinh tế, Trường Đại học Vinh</t>
  </si>
  <si>
    <t>Võ Thị Mai Hương</t>
  </si>
  <si>
    <t>(096) 734-5376</t>
  </si>
  <si>
    <t>Nghiên cứu ứng dụng phương pháp ma trận để giải các bài toán cân bằng tĩnh học</t>
  </si>
  <si>
    <t>Tạp chí Khoa học và Công nghệ - Đại học Thái Nguyên, https://doi.org/10.34238/tnu-jst.9107</t>
  </si>
  <si>
    <t>Khoa Xây dựng, Trường Đại học Vinh</t>
  </si>
  <si>
    <t>NGHIÊN CỨU ỨNG DỤNG PHƯƠNG PHÁP MA TRẬN ĐỂ GIẢI CÁC BÀI TOÁN CÂN BẰNG TĨNH HỌC</t>
  </si>
  <si>
    <t>Phan Văn Đức</t>
  </si>
  <si>
    <t>(096) 438-1747</t>
  </si>
  <si>
    <t>Nguyễn Trọng Kiên</t>
  </si>
  <si>
    <t>Bài báo: Essential Oils From the Trunks and Leaves of_x000D_
Paramignya scandens (Griff.) Craib From Vietnam:_x000D_
Phytochemical Composition, In Vitro α-Amylase_x000D_
and Tyrosinase Inhibitory Activities and In Silico_x000D_
Molecular Docking Studies</t>
  </si>
  <si>
    <t>Khoa Hóa - Trường Sư phạm  Trường Đại học Vinh</t>
  </si>
  <si>
    <t>Nghiên cứu thành phần hoá học và một số hoạt tính sinh học của tinh dầu chiết xuất từ thân và lá của cây Xáo leo (Paramignya scandens) bằng thực nghiệm và mô phỏng tính toán lý thuyết</t>
  </si>
  <si>
    <t>Ngũ Thị Trà Giang</t>
  </si>
  <si>
    <t>(086) 927-6359</t>
  </si>
  <si>
    <t>Phan Thị Thùy</t>
  </si>
  <si>
    <t>Sự cần thiết tổ chức công tác kế toán bán hàng và xác định kết quả kinh doanh trong doanh nghiệp thương mại</t>
  </si>
  <si>
    <t xml:space="preserve">Tạp chí Kế toán và Kiểm toán, tháng 01+2/2024 </t>
  </si>
  <si>
    <t>TS. Đường Thị Quỳnh Liên</t>
  </si>
  <si>
    <t>Sales revenue accounting by system Vietnam accounting standards</t>
  </si>
  <si>
    <t xml:space="preserve">Account and Financial Management Journal </t>
  </si>
  <si>
    <t>Thiết kế chủ đề giáo dục STEM trong dạy học “Chuyên đề học tập Tin học 10 - Định hướng khoa học máy tính”</t>
  </si>
  <si>
    <t>Tạp chí Giáo dục - https://tcgd.tapchigiaoduc.edu.vn/index.php/tapchi/article/view/1361</t>
  </si>
  <si>
    <t>Trường Sư phạm (Khoa Tin học)</t>
  </si>
  <si>
    <t>Thiết kế chủ đề giáo dục STEM trong dạy học Tin học 10 – Định hướng khoa học máy tính</t>
  </si>
  <si>
    <t>Trần Lê Huyền</t>
  </si>
  <si>
    <t>(096) 477-7256</t>
  </si>
  <si>
    <t>Nguyễn Bùi Hậu</t>
  </si>
  <si>
    <t>Development of an Adaptive Fuzzy-Neural Controller for_x000D_
Temperature Control in a Brick Tunnel Kiln</t>
  </si>
  <si>
    <t>Electronics, MDPI, (https://doi.org/10.3390/electronics13020342)</t>
  </si>
  <si>
    <t>Nghiên cứu ứng dụng hệ mờ - Nơron trong điều khiển nhiệt độ lò gạch Tunnel.</t>
  </si>
  <si>
    <t>Nguyễn Xuân Hùng</t>
  </si>
  <si>
    <t>(038) 583-1110</t>
  </si>
  <si>
    <t xml:space="preserve">1. TS. Phan Văn Dư_x000D_
2. TS. Lê Văn Chương_x000D_
</t>
  </si>
  <si>
    <t>Khoa Giáo dục Chính trị - Trường Sư phạm - Trường Đại học Vinh</t>
  </si>
  <si>
    <t>Sinh viên tham gia bảo vệ nền tảng tư tưởng của Đảng Cộng sản Việt Nam</t>
  </si>
  <si>
    <t>Hồ Thị Vân</t>
  </si>
  <si>
    <t>(033) 730-4792</t>
  </si>
  <si>
    <t>Bùi Thị Cần</t>
  </si>
  <si>
    <t>Kỷ yếu hội thảo khoa học quốc gia: Phát triển nguồn nhân lực, thúc đẩy đầu tư xanh hướng tới mục tiêu phát triển bền vững; Tạp chí Tài chính doanh nghiệp: Nghiên cứu năng lực thông tin của sinh viên ngành Kế toán trong bối cảnh chuyển đổi số</t>
  </si>
  <si>
    <t>Khoa Kế toán - Trường Kinh tế</t>
  </si>
  <si>
    <t>Nghiên cứu năng lực thông tin của sinh viên ngành Kế toán trong bối cảnh chuyển đổi số</t>
  </si>
  <si>
    <t>Ngô Ngọc Thu</t>
  </si>
  <si>
    <t>(097) 872-7130</t>
  </si>
  <si>
    <t>ThS. Trương Thị Hoài</t>
  </si>
  <si>
    <t xml:space="preserve">Năng lực đổi mới sáng tạo cho sinh viên khối ngành Kinh tế tại một số trường Đại học trên địa bàn tỉnh Nghệ An </t>
  </si>
  <si>
    <t>Tạp chí công thương - Số tháng 4 - Tháng 3/2024</t>
  </si>
  <si>
    <t xml:space="preserve">Khoa Kinh tế - Trường Kinh tế - Trường Đại học Vinh </t>
  </si>
  <si>
    <t>Nghiên cứu các nhân tố ảnh hưởng tới năng lực đổi mới sáng tạo của sinh viên khối ngành kinh tế tại các trường Đại học trên địa bàn tỉnh Nghệ An trong bối cảnh chuyển đổi số</t>
  </si>
  <si>
    <t>Đậu Thị Tâm</t>
  </si>
  <si>
    <t>0372 837 206</t>
  </si>
  <si>
    <t xml:space="preserve">Nguyễn Thị Thuý Quỳnh - Trần Thị Thanh Thuỷ </t>
  </si>
  <si>
    <t>Nghiên cứu điều kiện chiết xuất siêu âm saponin triterpenoit tổng và polysaccharide từ rễ cây cát sâm (Millettia speciosa)</t>
  </si>
  <si>
    <t>Tạp chí Nông nghiệp và phát triển nông thôn</t>
  </si>
  <si>
    <t>Viện CN Hóa, Sinh và Môi Trường</t>
  </si>
  <si>
    <t>Nghiên cứu điều kiện chiết xuất siêu âm saponin triterpenoit tổng, polysaccharide và thử hoạt tính sinh học từ dịch chiết rễ cây cát sâm (Millettia speciosa)</t>
  </si>
  <si>
    <t>Hoàng Thị Thanh Xuân</t>
  </si>
  <si>
    <t>(094) 489-1798</t>
  </si>
  <si>
    <t>Nguyễn Thị Huyền</t>
  </si>
  <si>
    <t>Optimization of heat pump drying process for Schefflera heptaphylla leaves by the response surface methodology</t>
  </si>
  <si>
    <t xml:space="preserve">Indian Journal of Agricultural Research </t>
  </si>
  <si>
    <t>Viện CN Hóa sinh và Môi trường, Trường Đại học Vinh</t>
  </si>
  <si>
    <t>Nghiên cứu điều kiện sấy bơm nhiệt nhằm nâng cao hiệu suất thu hồi hoạt chất phenolic và flavonoid, ứng dụng sản xuất các sản phẩm từ cây lá lằng (Schefflera heptaphylla)</t>
  </si>
  <si>
    <t>Nguyễn Thị Uyển Nhi</t>
  </si>
  <si>
    <t>(036) 690-5258</t>
  </si>
  <si>
    <t>Nguyễn Tân Thành</t>
  </si>
  <si>
    <t>Nhân tố tác động tới khả năng tiếp cận vốn của doanh nghiệp nhỏ và vừa trên địa bàn tỉnh Nghệ An - trong bối cảnh chuyển đổi số</t>
  </si>
  <si>
    <t>Tạp chí Kinh tế Châu Á – Thái Bình Dương (Tạp chí số 654 – Tháng 3 năm 2024 Phát triển Logistic xanh tại Việt Nam)</t>
  </si>
  <si>
    <t>Trường Kinh tế - Trường Đại học Vinh</t>
  </si>
  <si>
    <t>Đặng Doãn Đức</t>
  </si>
  <si>
    <t>(093) 238-7514</t>
  </si>
  <si>
    <t>Nguyễn Thị Anh Giang</t>
  </si>
  <si>
    <t>tối ưu hóa điều kiện trích ly saponin triterpenoid và flavonoid từ cây Cà gai leo (solanum trilobatum linn) ở Nghệ An</t>
  </si>
  <si>
    <t>Tạp chí phân tích Hóa, Lý và Sinh học</t>
  </si>
  <si>
    <t>Khoa Toán, Trường Sư phạm</t>
  </si>
  <si>
    <t xml:space="preserve">Nghiên cứu công nghệ sản xuất cốm hòa tan cây cà gai leo (Solanum hainanense Hance) </t>
  </si>
  <si>
    <t>Thái Thị Toán</t>
  </si>
  <si>
    <t>(086) 745-7369</t>
  </si>
  <si>
    <t>Khoa Vật Lý, Trường Sư Phạm-Trường Đại học Vinh</t>
  </si>
  <si>
    <t>Nghiên cứu mất mát do giam giữ của các sợi tinh thể quang tử mạng vuông chất nền As2S3 với số vòng lỗ khí khác nhau</t>
  </si>
  <si>
    <t>Lê Thị Ngoan</t>
  </si>
  <si>
    <t>(033) 421-6077</t>
  </si>
  <si>
    <t>1. PGS. TS. Chu Văn Lanh_x000D_
2. NCS Đặng Văn Trọng</t>
  </si>
  <si>
    <t>Nghiên cứu ảnh hưởng của các đại lượng đặc trưng đến quá trình phát siêu liên tục trong các PCF lõi lớn, chất nền As2S3 với mạng vuông, mạng tròn và mạng lục giác</t>
  </si>
  <si>
    <t>Cao Khánh Linh</t>
  </si>
  <si>
    <t>(091) 211-4899</t>
  </si>
  <si>
    <t>1. PGS. TS. Chu Văn Lanh_x000D_
2. NCS Lê Trần Bảo Trân</t>
  </si>
  <si>
    <t>Các yếu tố ảnh hưởng đến tổ chức dạy học môn Toán ở tiểu học theo định hướng giáo dục STEAM</t>
  </si>
  <si>
    <t>Tạp chí Thiết bị Giáo dục, Số 304, Kỳ 1, 1/2024, tr 115-117</t>
  </si>
  <si>
    <t xml:space="preserve">Giáo dục Tiểu học </t>
  </si>
  <si>
    <t>Tổ chức dạy học môn Toán ở tiểu học theo định hướng giáo dục STEAM</t>
  </si>
  <si>
    <t>Lê Thị Thảo</t>
  </si>
  <si>
    <t>(077) 627-2711</t>
  </si>
  <si>
    <t>PGS.TS. Nguyễn Thị Châu Giang</t>
  </si>
  <si>
    <t>Nghiên cứu thực trạng và đề xuất các giải pháp hạn chế ô nhiễm bụi mịn PM2.5 khu vực nội thành Hà Nội trong bối cảnh biến đổi khí hậu</t>
  </si>
  <si>
    <t>Kỷ yếu Hội nghị Khoa học Địa lý toàn quốc lần thứ XIV</t>
  </si>
  <si>
    <t>Viện Nông Nghiệp và Tài Nguyên</t>
  </si>
  <si>
    <t>Ứng dụng phần mềm Surfer và các thuật toán nội suy trong thành lập bản đồ dự báo ô nhiễm bụi mịn PM2.5 khu vực Hà Nội</t>
  </si>
  <si>
    <t>DƯƠNG QUỐC ĐẠT</t>
  </si>
  <si>
    <t>(096) 935-1872</t>
  </si>
  <si>
    <t>HOÀNG ANH THẾ</t>
  </si>
  <si>
    <t>các nhân tố ảnh hưởng đến rủi ro tín dụng của các ngân hàng thương mại việt nam</t>
  </si>
  <si>
    <t>tạp chí tài chính doanh nghiệp số tháng 4/2024</t>
  </si>
  <si>
    <t>khoa tài chính ngân hàng- trường kinh tế</t>
  </si>
  <si>
    <t>nguyễn danh đức</t>
  </si>
  <si>
    <t>(038) 228-4911</t>
  </si>
  <si>
    <t>nguyễn đình tiến</t>
  </si>
  <si>
    <t>Sự cần thiết của nhận diện lao động trẻ em dưới góc độ pháp lý ở Việt Nam</t>
  </si>
  <si>
    <t>Tạp chí Giáo dục và xã hội số tháng 1 (2024)</t>
  </si>
  <si>
    <t>Trường Khoa học xã hội và Nhân văn</t>
  </si>
  <si>
    <t>Vấn đề nhận diện lao động trẻ em dưới góc độ pháp lý tại Việt Nam hiện nay</t>
  </si>
  <si>
    <t>Nguyễn Thành Lộc</t>
  </si>
  <si>
    <t>(058) 695-5678</t>
  </si>
  <si>
    <t>TS. Hồ Thị Hải</t>
  </si>
  <si>
    <t>Giáo dục quyền trẻ em trong đào tạo luật tại trường Đại học Vinh</t>
  </si>
  <si>
    <t>Tạp chí Pháp luật về quyền con người số Chuyên đề 2022 (26)</t>
  </si>
  <si>
    <t xml:space="preserve">Nguyễn Thị Lài </t>
  </si>
  <si>
    <t>(096) 482-1344</t>
  </si>
  <si>
    <t>Quy định của pháp luật Việt Nam về cầm cố tài sản và một số kiến nghị hoàn thiện pháp luật</t>
  </si>
  <si>
    <t>Tạp chí Giáo dục và xã hội số tháng 2 (2024)</t>
  </si>
  <si>
    <t>Khoa Luật Kinh tế, Trường Khoa học xã hội và nhân văn</t>
  </si>
  <si>
    <t xml:space="preserve">Nguyễn Thị Kim Trà </t>
  </si>
  <si>
    <t>(086) 501-0788</t>
  </si>
  <si>
    <t>TS Phạm Thị Thuý Liễu</t>
  </si>
  <si>
    <t>Tạp chí Pháp luật về quyền con người</t>
  </si>
  <si>
    <t>Khoa Luật kinh tế, Trường Khoa học Xã hội và Nhân văn</t>
  </si>
  <si>
    <t>Bảo đảm quyền được bảo vệ để không bị xâm hại tình dục của trẻ em - Thực tiễn trên địa bàn tỉnh Nghệ An</t>
  </si>
  <si>
    <t>Nguyễn Văn Chiến</t>
  </si>
  <si>
    <t>(091) 629-2789</t>
  </si>
  <si>
    <t>TS. Hà Thị Thuý, ThS Nguyễn Mai Ly</t>
  </si>
  <si>
    <t>Tên công trình</t>
  </si>
  <si>
    <t>Thông tin về địa chỉ công bố</t>
  </si>
  <si>
    <t>Số tác giả</t>
  </si>
  <si>
    <t>Khoa / Viện / Trường</t>
  </si>
  <si>
    <t>Tên đề tài đã tham gia xét giải</t>
  </si>
  <si>
    <t>Họ và tên người đại diện</t>
  </si>
  <si>
    <t>Số điện thoại của người đại diện</t>
  </si>
  <si>
    <t>Giảng viên hướng dẫn</t>
  </si>
  <si>
    <t>TG chính/liên hệ</t>
  </si>
  <si>
    <t>Hoàng Thị Thúy Vân</t>
  </si>
  <si>
    <t>0.75đ</t>
  </si>
  <si>
    <t>2.5đ</t>
  </si>
  <si>
    <t>Nguyễn Thị Quỳnh Anh (TG chính), 
Lê Văn Đoài (TG liên hệ)</t>
  </si>
  <si>
    <t>Định mức thưởng</t>
  </si>
  <si>
    <t>Điểm Tạp chí</t>
  </si>
  <si>
    <t>1.0đ</t>
  </si>
  <si>
    <t>1.25đ</t>
  </si>
  <si>
    <t>Tạ Thị Bình</t>
  </si>
  <si>
    <t>Trần Hà Lan, Nguyễn Trọng Hà</t>
  </si>
  <si>
    <t>2.0đ</t>
  </si>
  <si>
    <t>Hồ Đình Quang</t>
  </si>
  <si>
    <t>Vũ Thị Nga, Hồ Đình Quang</t>
  </si>
  <si>
    <t>Trần Thị Mến, Đặng Doãn Đức, Nguyễn Thị Ngân, Bùi Thị Linh Trang, Hoàng Nghĩa Huy</t>
  </si>
  <si>
    <t>Trần Thị Nga</t>
  </si>
  <si>
    <t>Tác giả là SV
tham gia đề tài</t>
  </si>
  <si>
    <t>Nguyễn Thị Quỳnh Anh, Hà Thị Quỳnh Anh, Trương Chu Vân Anh, Ngô Thị Tuyết Mai, Nguyễn Thị Nhung, Trịnh Thị Như, Lê Trà My, Lê Thị Minh Huyền, Ngô Tiến Hùng</t>
  </si>
  <si>
    <t>Nguyễn Nguyệt Anh, Nguyễn Thị Bích Ngọc</t>
  </si>
  <si>
    <t>Lê Xuân Nam, Nguyễn Minh Trường, Nguyễn Minh Tâm</t>
  </si>
  <si>
    <t>Ông  Thị Mai Thương</t>
  </si>
  <si>
    <t>Nguyễn Thị Sương, Nguyễn Thị Giang, Trần Anh Thư</t>
  </si>
  <si>
    <t>Trần Thùy Linh, Trần Thanh Vũ</t>
  </si>
  <si>
    <t>Nguyễn Thị Quỳnh, Hồ Thị Vân Sương</t>
  </si>
  <si>
    <t>TG chính là SV</t>
  </si>
  <si>
    <t xml:space="preserve">TG là SV trong bài </t>
  </si>
  <si>
    <t>Nguyễn Thị Thêm, Nguyễn Thị Lương, Bùi Thị Nhung, Nguyễn Thị Nhung</t>
  </si>
  <si>
    <t>Trương Bảo Long</t>
  </si>
  <si>
    <t>0.5đ</t>
  </si>
  <si>
    <t>Trần Viết Mạnh</t>
  </si>
  <si>
    <t>TẠP CHÍ KẾT CẤU &amp; CÔNG NGHỆ XÂY DỰNG</t>
  </si>
  <si>
    <t>Trần Ngọc Long</t>
  </si>
  <si>
    <t>TRÁCH NHIỆM XÃ HỘI TÁC ĐỘNG
ĐẾN LÒNG TRUNG THÀNH KHÁCH HÀNG TẠI CÁC NGÂN HÀNG THƯƠNG MẠI Ở NGHỆ AN</t>
  </si>
  <si>
    <t>Bành Thị Thảo</t>
  </si>
  <si>
    <t>Bùi Thị Khánh Huyền, Lê Thị Giang</t>
  </si>
  <si>
    <t>Nguyễn Thị Bích Ngọc, Nguyễn Nguyệt Anh, 
Võ Thị Quỳnh Anh, Nguyễn Thị Hồng Lâm, Lê Thị Hồng Ánh</t>
  </si>
  <si>
    <t>Nguyễn Thị Bích Ngọc (TG đầu); Đặng Thị nguyên (liên hệ)</t>
  </si>
  <si>
    <t>Phan Văn Đức, Hồ Văn Phúc, Hồ Văn Hùng, Trương Quốc Định</t>
  </si>
  <si>
    <t>Natural Product Communications, 2023, Volume 18(12): 1–7. SCIE Q3. Impact Factor: 1.8 / 5-Year Impact Factor: 1.5. 
 https://journals.sagepub.com/doi/10.1177/1934578X231222383</t>
  </si>
  <si>
    <t>Ngũ Thị Trà Giang, Hà Thúy Oanh</t>
  </si>
  <si>
    <t>Trần Trung Hiếu, Phan Thị Thùy</t>
  </si>
  <si>
    <t>Võ Thị Mai Hương, Hoàng Thị Thanh Huế, Nguyễn Thị Hoài,
Trần Thị Khánh Huyền, Nguyễn Thị Phương Trinh</t>
  </si>
  <si>
    <t>Đường Thị Quỳnh Liên</t>
  </si>
  <si>
    <t>Lê Huyền Thương, Trần Lê Huyền</t>
  </si>
  <si>
    <t>Phan Văn Dư</t>
  </si>
  <si>
    <t>Trương Thị Hoài</t>
  </si>
  <si>
    <t>NGHIÊN CỨU NĂNG LỰC THÔNG TIN CỦA SINH VIÊN
NGÀNH KẾ TOÁN TRONG BỐI CẢNH CHUYỂN ĐỔI SỐ</t>
  </si>
  <si>
    <t>Ngô Ngọc Thu, Trần Thị Ngần</t>
  </si>
  <si>
    <t>Đậu Thị Tâm, Cao Hồng Quân</t>
  </si>
  <si>
    <t>Nguyễn Thị Thúy Quỳnh</t>
  </si>
  <si>
    <t>1.5đ</t>
  </si>
  <si>
    <t>Đặng Doãn Đức, Thái Thị Huyền, Bạch Thị Hằng, Đậu Thị Hiền</t>
  </si>
  <si>
    <t>Nguyễn Tân Thành, Đoàn Mạnh Dũng</t>
  </si>
  <si>
    <t>Phạm Minh Trang</t>
  </si>
  <si>
    <t xml:space="preserve">1. Confinement loss characteristics of square lattice PCFs with As2S3 substrates for different numbers of air-hole rings
</t>
  </si>
  <si>
    <t>2. Minimizing effective mode area of hexagonal-shaped photonic crystal fibers filled by C6H5NO2 and C2H4Br2 liquids</t>
  </si>
  <si>
    <t xml:space="preserve">1. Proceedings of the 8th Academic Conference on Natural Science for Young Scientists, Master and PhD. Students from Asean Countries (CASEAN-8), Vinh City, Vietnam, 27-30 August 2023, Publishing House for Science and Technology, 2023, pp. 598–603.
</t>
  </si>
  <si>
    <t>2. Proceedings of the 8th International Workshop on Nanotechnology and Application (IWNA 2023), Phan Thiet, Vietnam, 8-11 November 2023, Institute for Nanotechnology, 2023, pp. 529–532.</t>
  </si>
  <si>
    <t xml:space="preserve">
2. A highly birefringent photonic crystal fiber infiltrated with 1,2-dibromoethane for applications in optical technology</t>
  </si>
  <si>
    <t>1. Characteristics factors affecting supercontinuum generation process in As2S3 large-core PCFs for square, circular, and hexagonal lattices</t>
  </si>
  <si>
    <t xml:space="preserve">
2. Proceedings of the 8th International Workshop on Nanotechnology and Application (IWNA 2023), Phan Thiet, Vietnam, 8-11 November 2023, Institute for Nanotechnology, 2023, pp. 533–536.</t>
  </si>
  <si>
    <t>1. Proceedings of the 8th Academic Conference on Natural Science for Young Scientists, Master and PhD. Students from Asean Countries (CASEAN-8), Vinh City, Vietnam, 27-30 August 2023, Publishing House for Science and Technology, 2023, pp. 563–570.</t>
  </si>
  <si>
    <t>Lê Thị Ngoan (TG đứng đầu), Chu Văn Lanh (TG chính)</t>
  </si>
  <si>
    <t>Đặng Văn Trọng, Chu văn Lanh</t>
  </si>
  <si>
    <t>Cao Khánh Linh, Lê Thị Thúy</t>
  </si>
  <si>
    <t>1. PGS. TS. Chu Văn Lanh
2. NCS Lê Trần Bảo Trân</t>
  </si>
  <si>
    <t>Chu Văn Lanh, Lê Trần Bảo Trân</t>
  </si>
  <si>
    <t>Toàn bộ</t>
  </si>
  <si>
    <t>Nguyễn Danh Đức, Nguyễn Trọng Hiếu, Nguyễn Thị Diện</t>
  </si>
  <si>
    <t>Nguyễn Đình Tiến</t>
  </si>
  <si>
    <t>Nguyễn Thành Lộc, Lương Võ Khánh Linh</t>
  </si>
  <si>
    <t>Hồ Thị Hải</t>
  </si>
  <si>
    <t>Phạm Thị Thuý Liễu</t>
  </si>
  <si>
    <t>Nguyễn Thị Lài</t>
  </si>
  <si>
    <t>Nguyễn Thị Kim Trà, Lại Thị Thúy An, Nguyễn Thu Thủy, Cao Xuân Tuấn</t>
  </si>
  <si>
    <t>Phạm Thị Hoài</t>
  </si>
  <si>
    <t>Phát huy vai trò của sinh viên Việt Nam trong bảo vệ nền tảng tư tưởng của Đảng Cộng sản Việt Nam</t>
  </si>
  <si>
    <t>Một số phương thức tham gia bảo vệ nền tảng tư tưởng của Đảng trong sinh viên hiện nay</t>
  </si>
  <si>
    <t>Tạp chí Thanh Niên</t>
  </si>
  <si>
    <t>Hồ Thị Vân, Lê Thị Ánh Nguyệt, Nguyễn Thị Thúy Hằng, Lê Thị Ngọc Ánh</t>
  </si>
  <si>
    <t>Lê Thị Ánh Nguyệt, Hồ Thị Vân</t>
  </si>
  <si>
    <t>ĐÁNH GIÁ SUY GIẢM CHẤT LƯỢNG CẦU BÊ TÔNG CỐT THÉP Ở KHU VỰC NHIỄM CLORUA VÀ SUNFAT</t>
  </si>
  <si>
    <t xml:space="preserve">Trần Phương Nam, Lê Thị Thu Uyên, </t>
  </si>
  <si>
    <t>Trần Phương Nam, Hồ Sỹ Phương</t>
  </si>
  <si>
    <t>Research on Accounting Revenue, Costs and Business Results in Some Countries around the World and Lessons Learned for Vietnamese Businesse</t>
  </si>
  <si>
    <t>East African Scholars Journal of Economics, Business and Management</t>
  </si>
  <si>
    <t>Hoàng Anh Thế</t>
  </si>
  <si>
    <t>Dương Quốc Đạt, Phan Thị Thảo, Ngô Thị Như Quỳnh, Lầu Chí Công, Nguyễn Trung Kiên</t>
  </si>
  <si>
    <t>Nguyễn Thị Giang, Sinh viên khóa 62 ngành Công tác xã hội, Trường KHXH&amp;NV</t>
  </si>
  <si>
    <t>STT</t>
  </si>
  <si>
    <t>Lê , T. T. H., Nguyễn, N. A., &amp; Nguyễn , T. B. N. (2024). Tạp Chí Giáo dục, 24(7), 12–17. Truy vấn từ https://tcgd.tapchigiaoduc.edu.vn/index.php/tapchi/article/view/1625</t>
  </si>
  <si>
    <t>Võ Thị Mai Hương, Nguyễn Thị Hoài, Hoàng Thị Thanh Huế, Trần Thị Khánh Huyền, Nguyễn Thị Phương Trinh</t>
  </si>
  <si>
    <t xml:space="preserve">TG chính </t>
  </si>
  <si>
    <t xml:space="preserve">Tổng 
nhóm SV </t>
  </si>
  <si>
    <t>Số tác giả là SV ĐHV tham gia đề tài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</si>
</sst>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
    <font>
      <sz val="11"/>
      <color theme="1"/>
      <name val="Aptos Narrow"/>
      <family val="2"/>
      <scheme val="minor"/>
    </font>
    <font>
      <b/>
      <sz val="11"/>
      <color theme="1"/>
      <name val="Times New Roman"/>
      <family val="1"/>
    </font>
    <font>
      <sz val="11"/>
      <color theme="1"/>
      <name val="Times New Roman"/>
      <family val="1"/>
    </font>
    <font>
      <b/>
      <sz val="11"/>
      <color rgb="FFFF0000"/>
      <name val="Times New Roman"/>
      <family val="1"/>
    </font>
    <font>
      <sz val="11"/>
      <color rgb="FFFF0000"/>
      <name val="Times New Roman"/>
      <family val="1"/>
    </font>
  </fonts>
  <fills count="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3"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vertical="center" wrapText="1"/>
    </xf>
    <xf numFmtId="0" fontId="0" fillId="0" borderId="0" xfId="0" applyAlignment="1">
      <alignment horizontal="center" vertical="center" wrapText="1"/>
    </xf>
    <xf numFmtId="2" fontId="0" fillId="0" borderId="0" xfId="0" applyNumberFormat="1" applyAlignment="1">
      <alignment horizontal="center" vertical="center" wrapText="1"/>
    </xf>
    <xf numFmtId="164" fontId="2"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0" fillId="0" borderId="0" xfId="0" applyNumberFormat="1"/>
    <xf numFmtId="0" fontId="0" fillId="0" borderId="1" xfId="0" applyBorder="1" applyAlignment="1">
      <alignment horizontal="center" vertical="center"/>
    </xf>
    <xf numFmtId="0" fontId="2" fillId="5" borderId="1" xfId="0" applyFont="1" applyFill="1" applyBorder="1" applyAlignment="1">
      <alignment horizontal="center" vertical="center" wrapText="1"/>
    </xf>
    <xf numFmtId="0" fontId="0" fillId="5" borderId="1"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tabSelected="1" zoomScale="84" zoomScaleNormal="84" workbookViewId="0">
      <pane ySplit="1" topLeftCell="A2" activePane="bottomLeft" state="frozen"/>
      <selection pane="bottomLeft" activeCell="A8" sqref="A8:J8"/>
    </sheetView>
  </sheetViews>
  <sheetFormatPr defaultRowHeight="13.8"/>
  <cols>
    <col min="1" max="1" width="5.796875" style="9" customWidth="1"/>
    <col min="2" max="2" width="29.59765625" customWidth="1"/>
    <col min="3" max="3" width="22.796875" customWidth="1"/>
    <col min="4" max="4" width="7.59765625" customWidth="1"/>
    <col min="5" max="5" width="11.8984375" customWidth="1"/>
    <col min="6" max="6" width="15.59765625" customWidth="1"/>
    <col min="7" max="7" width="26.59765625" bestFit="1" customWidth="1"/>
    <col min="8" max="8" width="14.19921875" customWidth="1"/>
    <col min="9" max="9" width="8.69921875" bestFit="1" customWidth="1"/>
    <col min="10" max="10" width="14.59765625" customWidth="1"/>
    <col min="11" max="11" width="12.296875" style="9" customWidth="1"/>
    <col min="12" max="12" width="11.3984375" style="9" customWidth="1"/>
    <col min="13" max="13" width="19" style="9" customWidth="1"/>
    <col min="14" max="14" width="8.59765625" style="15" bestFit="1" customWidth="1"/>
    <col min="15" max="16" width="8.3984375" style="15" customWidth="1"/>
    <col min="17" max="17" width="8.8984375" style="15" customWidth="1"/>
    <col min="18" max="18" width="13" style="15" customWidth="1"/>
    <col min="19" max="19" width="15.296875" style="11" customWidth="1"/>
  </cols>
  <sheetData>
    <row r="1" spans="1:19" ht="55.2">
      <c r="A1" s="1" t="s">
        <v>343</v>
      </c>
      <c r="B1" s="1" t="s">
        <v>246</v>
      </c>
      <c r="C1" s="1" t="s">
        <v>247</v>
      </c>
      <c r="D1" s="1" t="s">
        <v>248</v>
      </c>
      <c r="E1" s="1" t="s">
        <v>348</v>
      </c>
      <c r="F1" s="1" t="s">
        <v>249</v>
      </c>
      <c r="G1" s="1" t="s">
        <v>250</v>
      </c>
      <c r="H1" s="1" t="s">
        <v>251</v>
      </c>
      <c r="I1" s="1" t="s">
        <v>252</v>
      </c>
      <c r="J1" s="1" t="s">
        <v>253</v>
      </c>
      <c r="K1" s="3" t="s">
        <v>254</v>
      </c>
      <c r="L1" s="3" t="s">
        <v>260</v>
      </c>
      <c r="M1" s="3" t="s">
        <v>270</v>
      </c>
      <c r="N1" s="14" t="s">
        <v>259</v>
      </c>
      <c r="O1" s="14" t="s">
        <v>346</v>
      </c>
      <c r="P1" s="14" t="s">
        <v>278</v>
      </c>
      <c r="Q1" s="14" t="s">
        <v>279</v>
      </c>
      <c r="R1" s="14" t="s">
        <v>347</v>
      </c>
    </row>
    <row r="2" spans="1:19" ht="82.8">
      <c r="A2" s="16">
        <v>1</v>
      </c>
      <c r="B2" s="2" t="s">
        <v>0</v>
      </c>
      <c r="C2" s="2" t="s">
        <v>1</v>
      </c>
      <c r="D2" s="5">
        <v>6</v>
      </c>
      <c r="E2" s="2">
        <v>5</v>
      </c>
      <c r="F2" s="2" t="s">
        <v>2</v>
      </c>
      <c r="G2" s="2" t="s">
        <v>3</v>
      </c>
      <c r="H2" s="2" t="s">
        <v>4</v>
      </c>
      <c r="I2" s="2" t="s">
        <v>5</v>
      </c>
      <c r="J2" s="2" t="s">
        <v>6</v>
      </c>
      <c r="K2" s="4" t="s">
        <v>255</v>
      </c>
      <c r="L2" s="4" t="s">
        <v>256</v>
      </c>
      <c r="M2" s="4" t="s">
        <v>268</v>
      </c>
      <c r="N2" s="13">
        <v>5</v>
      </c>
      <c r="O2" s="13">
        <f t="shared" ref="O2:O15" si="0">N2/3</f>
        <v>1.6666666666666667</v>
      </c>
      <c r="P2" s="13">
        <v>0</v>
      </c>
      <c r="Q2" s="13">
        <f t="shared" ref="Q2:Q15" si="1">N2/3*2/D2*E2</f>
        <v>2.7777777777777777</v>
      </c>
      <c r="R2" s="13">
        <v>2.7777777777777777</v>
      </c>
      <c r="S2" s="12"/>
    </row>
    <row r="3" spans="1:19" ht="124.2">
      <c r="A3" s="16">
        <v>2</v>
      </c>
      <c r="B3" s="2" t="s">
        <v>7</v>
      </c>
      <c r="C3" s="2" t="s">
        <v>8</v>
      </c>
      <c r="D3" s="2">
        <v>11</v>
      </c>
      <c r="E3" s="2">
        <v>9</v>
      </c>
      <c r="F3" s="2" t="s">
        <v>9</v>
      </c>
      <c r="G3" s="2" t="s">
        <v>10</v>
      </c>
      <c r="H3" s="2" t="s">
        <v>11</v>
      </c>
      <c r="I3" s="2" t="s">
        <v>12</v>
      </c>
      <c r="J3" s="2" t="s">
        <v>13</v>
      </c>
      <c r="K3" s="4" t="s">
        <v>258</v>
      </c>
      <c r="L3" s="4" t="s">
        <v>257</v>
      </c>
      <c r="M3" s="4" t="s">
        <v>271</v>
      </c>
      <c r="N3" s="13">
        <v>50</v>
      </c>
      <c r="O3" s="13">
        <f t="shared" si="0"/>
        <v>16.666666666666668</v>
      </c>
      <c r="P3" s="13">
        <f>O3/2</f>
        <v>8.3333333333333339</v>
      </c>
      <c r="Q3" s="13">
        <f t="shared" si="1"/>
        <v>27.272727272727277</v>
      </c>
      <c r="R3" s="13">
        <f>P3+Q3</f>
        <v>35.606060606060609</v>
      </c>
    </row>
    <row r="4" spans="1:19" ht="55.2" customHeight="1">
      <c r="A4" s="16">
        <v>3</v>
      </c>
      <c r="B4" s="2" t="s">
        <v>14</v>
      </c>
      <c r="C4" s="2" t="s">
        <v>15</v>
      </c>
      <c r="D4" s="2">
        <v>7</v>
      </c>
      <c r="E4" s="5">
        <v>2</v>
      </c>
      <c r="F4" s="2" t="s">
        <v>16</v>
      </c>
      <c r="G4" s="2" t="s">
        <v>17</v>
      </c>
      <c r="H4" s="2" t="s">
        <v>18</v>
      </c>
      <c r="I4" s="2" t="s">
        <v>19</v>
      </c>
      <c r="J4" s="2" t="s">
        <v>20</v>
      </c>
      <c r="K4" s="4" t="s">
        <v>337</v>
      </c>
      <c r="L4" s="4" t="s">
        <v>282</v>
      </c>
      <c r="M4" s="4" t="s">
        <v>336</v>
      </c>
      <c r="N4" s="13">
        <v>3</v>
      </c>
      <c r="O4" s="13">
        <f t="shared" si="0"/>
        <v>1</v>
      </c>
      <c r="P4" s="13">
        <f>O4/2</f>
        <v>0.5</v>
      </c>
      <c r="Q4" s="13">
        <f t="shared" si="1"/>
        <v>0.5714285714285714</v>
      </c>
      <c r="R4" s="13">
        <f>P4+Q4</f>
        <v>1.0714285714285714</v>
      </c>
    </row>
    <row r="5" spans="1:19" ht="96.6">
      <c r="A5" s="16">
        <v>4</v>
      </c>
      <c r="B5" s="2" t="s">
        <v>21</v>
      </c>
      <c r="C5" s="2" t="s">
        <v>344</v>
      </c>
      <c r="D5" s="2">
        <v>3</v>
      </c>
      <c r="E5" s="2">
        <v>2</v>
      </c>
      <c r="F5" s="2" t="s">
        <v>22</v>
      </c>
      <c r="G5" s="2" t="s">
        <v>23</v>
      </c>
      <c r="H5" s="2" t="s">
        <v>24</v>
      </c>
      <c r="I5" s="2" t="s">
        <v>25</v>
      </c>
      <c r="J5" s="2" t="s">
        <v>26</v>
      </c>
      <c r="K5" s="4" t="s">
        <v>53</v>
      </c>
      <c r="L5" s="4" t="s">
        <v>261</v>
      </c>
      <c r="M5" s="4" t="s">
        <v>272</v>
      </c>
      <c r="N5" s="13">
        <v>10</v>
      </c>
      <c r="O5" s="13">
        <f t="shared" si="0"/>
        <v>3.3333333333333335</v>
      </c>
      <c r="P5" s="13">
        <v>0</v>
      </c>
      <c r="Q5" s="13">
        <f t="shared" si="1"/>
        <v>4.4444444444444446</v>
      </c>
      <c r="R5" s="13">
        <v>4.4444444444444446</v>
      </c>
    </row>
    <row r="6" spans="1:19" ht="96.6">
      <c r="A6" s="16">
        <v>5</v>
      </c>
      <c r="B6" s="2" t="s">
        <v>27</v>
      </c>
      <c r="C6" s="2" t="s">
        <v>28</v>
      </c>
      <c r="D6" s="2">
        <v>3</v>
      </c>
      <c r="E6" s="2">
        <v>1</v>
      </c>
      <c r="F6" s="2" t="s">
        <v>29</v>
      </c>
      <c r="G6" s="2" t="s">
        <v>30</v>
      </c>
      <c r="H6" s="2" t="s">
        <v>31</v>
      </c>
      <c r="I6" s="2" t="s">
        <v>32</v>
      </c>
      <c r="J6" s="2" t="s">
        <v>33</v>
      </c>
      <c r="K6" s="4" t="s">
        <v>53</v>
      </c>
      <c r="L6" s="4" t="s">
        <v>261</v>
      </c>
      <c r="M6" s="4" t="s">
        <v>31</v>
      </c>
      <c r="N6" s="13">
        <v>10</v>
      </c>
      <c r="O6" s="13">
        <f t="shared" si="0"/>
        <v>3.3333333333333335</v>
      </c>
      <c r="P6" s="13">
        <v>0</v>
      </c>
      <c r="Q6" s="13">
        <f t="shared" si="1"/>
        <v>2.2222222222222223</v>
      </c>
      <c r="R6" s="13">
        <v>2.2222222222222223</v>
      </c>
    </row>
    <row r="7" spans="1:19" ht="55.2">
      <c r="A7" s="16">
        <v>6</v>
      </c>
      <c r="B7" s="2" t="s">
        <v>34</v>
      </c>
      <c r="C7" s="2" t="s">
        <v>35</v>
      </c>
      <c r="D7" s="2">
        <v>6</v>
      </c>
      <c r="E7" s="2">
        <v>3</v>
      </c>
      <c r="F7" s="2" t="s">
        <v>36</v>
      </c>
      <c r="G7" s="2" t="s">
        <v>37</v>
      </c>
      <c r="H7" s="2" t="s">
        <v>38</v>
      </c>
      <c r="I7" s="2" t="s">
        <v>39</v>
      </c>
      <c r="J7" s="2" t="s">
        <v>40</v>
      </c>
      <c r="K7" s="4" t="s">
        <v>263</v>
      </c>
      <c r="L7" s="4" t="s">
        <v>262</v>
      </c>
      <c r="M7" s="4" t="s">
        <v>273</v>
      </c>
      <c r="N7" s="13">
        <v>10</v>
      </c>
      <c r="O7" s="13">
        <f t="shared" si="0"/>
        <v>3.3333333333333335</v>
      </c>
      <c r="P7" s="13">
        <v>0</v>
      </c>
      <c r="Q7" s="13">
        <f t="shared" si="1"/>
        <v>3.3333333333333335</v>
      </c>
      <c r="R7" s="13">
        <v>3.3333333333333335</v>
      </c>
    </row>
    <row r="8" spans="1:19" ht="82.8">
      <c r="A8" s="18">
        <v>7</v>
      </c>
      <c r="B8" s="17" t="s">
        <v>41</v>
      </c>
      <c r="C8" s="17" t="s">
        <v>42</v>
      </c>
      <c r="D8" s="17">
        <v>5</v>
      </c>
      <c r="E8" s="17">
        <v>3</v>
      </c>
      <c r="F8" s="17" t="s">
        <v>43</v>
      </c>
      <c r="G8" s="17" t="s">
        <v>44</v>
      </c>
      <c r="H8" s="17" t="s">
        <v>342</v>
      </c>
      <c r="I8" s="17" t="s">
        <v>45</v>
      </c>
      <c r="J8" s="17" t="s">
        <v>46</v>
      </c>
      <c r="K8" s="4" t="s">
        <v>274</v>
      </c>
      <c r="L8" s="4" t="s">
        <v>256</v>
      </c>
      <c r="M8" s="4" t="s">
        <v>275</v>
      </c>
      <c r="N8" s="13">
        <v>5</v>
      </c>
      <c r="O8" s="13">
        <f t="shared" si="0"/>
        <v>1.6666666666666667</v>
      </c>
      <c r="P8" s="13">
        <v>0</v>
      </c>
      <c r="Q8" s="13">
        <f t="shared" si="1"/>
        <v>2</v>
      </c>
      <c r="R8" s="13">
        <f t="shared" ref="R8:R15" si="2">SUM(P8+Q8)</f>
        <v>2</v>
      </c>
    </row>
    <row r="9" spans="1:19" ht="55.2">
      <c r="A9" s="16">
        <v>8</v>
      </c>
      <c r="B9" s="2" t="s">
        <v>47</v>
      </c>
      <c r="C9" s="2" t="s">
        <v>48</v>
      </c>
      <c r="D9" s="2">
        <v>3</v>
      </c>
      <c r="E9" s="2">
        <v>1</v>
      </c>
      <c r="F9" s="2" t="s">
        <v>49</v>
      </c>
      <c r="G9" s="2" t="s">
        <v>50</v>
      </c>
      <c r="H9" s="2" t="s">
        <v>51</v>
      </c>
      <c r="I9" s="2" t="s">
        <v>52</v>
      </c>
      <c r="J9" s="2" t="s">
        <v>53</v>
      </c>
      <c r="K9" s="4" t="s">
        <v>53</v>
      </c>
      <c r="L9" s="4" t="s">
        <v>256</v>
      </c>
      <c r="M9" s="4" t="s">
        <v>51</v>
      </c>
      <c r="N9" s="13">
        <v>5</v>
      </c>
      <c r="O9" s="13">
        <f t="shared" si="0"/>
        <v>1.6666666666666667</v>
      </c>
      <c r="P9" s="13">
        <v>0</v>
      </c>
      <c r="Q9" s="13">
        <f t="shared" si="1"/>
        <v>1.1111111111111112</v>
      </c>
      <c r="R9" s="13">
        <f t="shared" si="2"/>
        <v>1.1111111111111112</v>
      </c>
    </row>
    <row r="10" spans="1:19" ht="55.2">
      <c r="A10" s="16">
        <v>9</v>
      </c>
      <c r="B10" s="2" t="s">
        <v>54</v>
      </c>
      <c r="C10" s="2" t="s">
        <v>55</v>
      </c>
      <c r="D10" s="2">
        <v>5</v>
      </c>
      <c r="E10" s="2">
        <v>2</v>
      </c>
      <c r="F10" s="2" t="s">
        <v>56</v>
      </c>
      <c r="G10" s="2" t="s">
        <v>57</v>
      </c>
      <c r="H10" s="2" t="s">
        <v>58</v>
      </c>
      <c r="I10" s="2" t="s">
        <v>59</v>
      </c>
      <c r="J10" s="2" t="s">
        <v>60</v>
      </c>
      <c r="K10" s="4" t="s">
        <v>264</v>
      </c>
      <c r="L10" s="4" t="s">
        <v>265</v>
      </c>
      <c r="M10" s="4" t="s">
        <v>276</v>
      </c>
      <c r="N10" s="13">
        <v>30</v>
      </c>
      <c r="O10" s="13">
        <f t="shared" si="0"/>
        <v>10</v>
      </c>
      <c r="P10" s="13">
        <f>O10/2</f>
        <v>5</v>
      </c>
      <c r="Q10" s="13">
        <f t="shared" si="1"/>
        <v>8</v>
      </c>
      <c r="R10" s="13">
        <f t="shared" si="2"/>
        <v>13</v>
      </c>
    </row>
    <row r="11" spans="1:19" ht="69">
      <c r="A11" s="16">
        <v>10</v>
      </c>
      <c r="B11" s="2" t="s">
        <v>61</v>
      </c>
      <c r="C11" s="2" t="s">
        <v>62</v>
      </c>
      <c r="D11" s="2">
        <v>10</v>
      </c>
      <c r="E11" s="2">
        <v>1</v>
      </c>
      <c r="F11" s="2" t="s">
        <v>63</v>
      </c>
      <c r="G11" s="2" t="s">
        <v>64</v>
      </c>
      <c r="H11" s="2" t="s">
        <v>65</v>
      </c>
      <c r="I11" s="2" t="s">
        <v>66</v>
      </c>
      <c r="J11" s="2" t="s">
        <v>67</v>
      </c>
      <c r="K11" s="4" t="s">
        <v>266</v>
      </c>
      <c r="L11" s="4" t="s">
        <v>261</v>
      </c>
      <c r="M11" s="4" t="s">
        <v>65</v>
      </c>
      <c r="N11" s="13">
        <v>10</v>
      </c>
      <c r="O11" s="13">
        <f t="shared" si="0"/>
        <v>3.3333333333333335</v>
      </c>
      <c r="P11" s="13">
        <v>0</v>
      </c>
      <c r="Q11" s="13">
        <f t="shared" si="1"/>
        <v>0.66666666666666674</v>
      </c>
      <c r="R11" s="13">
        <f t="shared" si="2"/>
        <v>0.66666666666666674</v>
      </c>
    </row>
    <row r="12" spans="1:19" ht="110.4">
      <c r="A12" s="16">
        <v>11</v>
      </c>
      <c r="B12" s="2" t="s">
        <v>68</v>
      </c>
      <c r="C12" s="2" t="s">
        <v>69</v>
      </c>
      <c r="D12" s="2">
        <v>11</v>
      </c>
      <c r="E12" s="2">
        <v>2</v>
      </c>
      <c r="F12" s="2" t="s">
        <v>70</v>
      </c>
      <c r="G12" s="2" t="s">
        <v>64</v>
      </c>
      <c r="H12" s="2" t="s">
        <v>65</v>
      </c>
      <c r="I12" s="2" t="s">
        <v>66</v>
      </c>
      <c r="J12" s="2" t="s">
        <v>67</v>
      </c>
      <c r="K12" s="4" t="s">
        <v>267</v>
      </c>
      <c r="L12" s="4" t="s">
        <v>256</v>
      </c>
      <c r="M12" s="4" t="s">
        <v>277</v>
      </c>
      <c r="N12" s="13">
        <v>5</v>
      </c>
      <c r="O12" s="13">
        <f t="shared" si="0"/>
        <v>1.6666666666666667</v>
      </c>
      <c r="P12" s="13">
        <v>0</v>
      </c>
      <c r="Q12" s="13">
        <f t="shared" si="1"/>
        <v>0.60606060606060608</v>
      </c>
      <c r="R12" s="13">
        <f t="shared" si="2"/>
        <v>0.60606060606060608</v>
      </c>
    </row>
    <row r="13" spans="1:19" ht="96.6">
      <c r="A13" s="16">
        <v>12</v>
      </c>
      <c r="B13" s="2" t="s">
        <v>71</v>
      </c>
      <c r="C13" s="2" t="s">
        <v>72</v>
      </c>
      <c r="D13" s="5">
        <v>5</v>
      </c>
      <c r="E13" s="2">
        <v>4</v>
      </c>
      <c r="F13" s="2" t="s">
        <v>73</v>
      </c>
      <c r="G13" s="2" t="s">
        <v>74</v>
      </c>
      <c r="H13" s="2" t="s">
        <v>75</v>
      </c>
      <c r="I13" s="2" t="s">
        <v>76</v>
      </c>
      <c r="J13" s="2" t="s">
        <v>77</v>
      </c>
      <c r="K13" s="4" t="s">
        <v>269</v>
      </c>
      <c r="L13" s="4" t="s">
        <v>261</v>
      </c>
      <c r="M13" s="4" t="s">
        <v>280</v>
      </c>
      <c r="N13" s="13">
        <v>10</v>
      </c>
      <c r="O13" s="13">
        <f t="shared" si="0"/>
        <v>3.3333333333333335</v>
      </c>
      <c r="P13" s="13">
        <v>0</v>
      </c>
      <c r="Q13" s="13">
        <f t="shared" si="1"/>
        <v>5.3333333333333339</v>
      </c>
      <c r="R13" s="13">
        <f t="shared" si="2"/>
        <v>5.3333333333333339</v>
      </c>
    </row>
    <row r="14" spans="1:19" ht="69">
      <c r="A14" s="16">
        <v>13</v>
      </c>
      <c r="B14" s="2" t="s">
        <v>78</v>
      </c>
      <c r="C14" s="2" t="s">
        <v>79</v>
      </c>
      <c r="D14" s="2">
        <v>2</v>
      </c>
      <c r="E14" s="2">
        <v>1</v>
      </c>
      <c r="F14" s="2" t="s">
        <v>80</v>
      </c>
      <c r="G14" s="2" t="s">
        <v>78</v>
      </c>
      <c r="H14" s="6" t="s">
        <v>281</v>
      </c>
      <c r="I14" s="2" t="s">
        <v>82</v>
      </c>
      <c r="J14" s="2" t="s">
        <v>81</v>
      </c>
      <c r="K14" s="4" t="s">
        <v>81</v>
      </c>
      <c r="L14" s="4" t="s">
        <v>282</v>
      </c>
      <c r="M14" s="4" t="s">
        <v>281</v>
      </c>
      <c r="N14" s="13">
        <v>3</v>
      </c>
      <c r="O14" s="13">
        <f t="shared" si="0"/>
        <v>1</v>
      </c>
      <c r="P14" s="13">
        <v>0</v>
      </c>
      <c r="Q14" s="13">
        <f t="shared" si="1"/>
        <v>1</v>
      </c>
      <c r="R14" s="13">
        <f t="shared" si="2"/>
        <v>1</v>
      </c>
    </row>
    <row r="15" spans="1:19" ht="124.2">
      <c r="A15" s="16">
        <v>14</v>
      </c>
      <c r="B15" s="2" t="s">
        <v>83</v>
      </c>
      <c r="C15" s="2" t="s">
        <v>84</v>
      </c>
      <c r="D15" s="2">
        <v>7</v>
      </c>
      <c r="E15" s="2">
        <v>1</v>
      </c>
      <c r="F15" s="2" t="s">
        <v>85</v>
      </c>
      <c r="G15" s="2" t="s">
        <v>86</v>
      </c>
      <c r="H15" s="2" t="s">
        <v>87</v>
      </c>
      <c r="I15" s="2" t="s">
        <v>88</v>
      </c>
      <c r="J15" s="2" t="s">
        <v>89</v>
      </c>
      <c r="K15" s="4" t="s">
        <v>89</v>
      </c>
      <c r="L15" s="4" t="s">
        <v>261</v>
      </c>
      <c r="M15" s="4" t="s">
        <v>87</v>
      </c>
      <c r="N15" s="13">
        <v>10</v>
      </c>
      <c r="O15" s="13">
        <f t="shared" si="0"/>
        <v>3.3333333333333335</v>
      </c>
      <c r="P15" s="13">
        <v>0</v>
      </c>
      <c r="Q15" s="13">
        <f t="shared" si="1"/>
        <v>0.95238095238095244</v>
      </c>
      <c r="R15" s="13">
        <f t="shared" si="2"/>
        <v>0.95238095238095244</v>
      </c>
    </row>
    <row r="16" spans="1:19" ht="55.2">
      <c r="A16" s="16">
        <v>15</v>
      </c>
      <c r="B16" s="2" t="s">
        <v>90</v>
      </c>
      <c r="C16" s="6" t="s">
        <v>284</v>
      </c>
      <c r="D16" s="2">
        <v>5</v>
      </c>
      <c r="E16" s="2">
        <v>1</v>
      </c>
      <c r="F16" s="2" t="s">
        <v>91</v>
      </c>
      <c r="G16" s="2" t="s">
        <v>335</v>
      </c>
      <c r="H16" s="2" t="s">
        <v>92</v>
      </c>
      <c r="I16" s="2" t="s">
        <v>93</v>
      </c>
      <c r="J16" s="2" t="s">
        <v>94</v>
      </c>
      <c r="K16" s="4" t="s">
        <v>285</v>
      </c>
      <c r="L16" s="4" t="s">
        <v>282</v>
      </c>
      <c r="M16" s="4" t="s">
        <v>283</v>
      </c>
      <c r="N16" s="13">
        <v>3</v>
      </c>
      <c r="O16" s="13">
        <f t="shared" ref="O16:O39" si="3">N16/3</f>
        <v>1</v>
      </c>
      <c r="P16" s="13">
        <v>0</v>
      </c>
      <c r="Q16" s="13">
        <f t="shared" ref="Q16:Q36" si="4">N16/3*2/D16*E16</f>
        <v>0.4</v>
      </c>
      <c r="R16" s="13">
        <f>SUM(P16+Q16)</f>
        <v>0.4</v>
      </c>
    </row>
    <row r="17" spans="1:18" ht="82.8">
      <c r="A17" s="16">
        <v>16</v>
      </c>
      <c r="B17" s="8" t="s">
        <v>286</v>
      </c>
      <c r="C17" s="7" t="s">
        <v>96</v>
      </c>
      <c r="D17" s="7">
        <v>3</v>
      </c>
      <c r="E17" s="7">
        <v>1</v>
      </c>
      <c r="F17" s="7" t="s">
        <v>97</v>
      </c>
      <c r="G17" s="7" t="s">
        <v>98</v>
      </c>
      <c r="H17" s="7" t="s">
        <v>99</v>
      </c>
      <c r="I17" s="7" t="s">
        <v>100</v>
      </c>
      <c r="J17" s="7" t="s">
        <v>101</v>
      </c>
      <c r="K17" s="4" t="s">
        <v>287</v>
      </c>
      <c r="L17" s="4" t="s">
        <v>256</v>
      </c>
      <c r="M17" s="4" t="s">
        <v>100</v>
      </c>
      <c r="N17" s="13">
        <v>5</v>
      </c>
      <c r="O17" s="13">
        <f t="shared" si="3"/>
        <v>1.6666666666666667</v>
      </c>
      <c r="P17" s="13">
        <v>0</v>
      </c>
      <c r="Q17" s="13">
        <f t="shared" si="4"/>
        <v>1.1111111111111112</v>
      </c>
      <c r="R17" s="13">
        <f>SUM(P17+Q17)</f>
        <v>1.1111111111111112</v>
      </c>
    </row>
    <row r="18" spans="1:18" ht="96.6">
      <c r="A18" s="16">
        <v>17</v>
      </c>
      <c r="B18" s="2" t="s">
        <v>102</v>
      </c>
      <c r="C18" s="2" t="s">
        <v>103</v>
      </c>
      <c r="D18" s="2">
        <v>3</v>
      </c>
      <c r="E18" s="2">
        <v>2</v>
      </c>
      <c r="F18" s="2" t="s">
        <v>104</v>
      </c>
      <c r="G18" s="2" t="s">
        <v>105</v>
      </c>
      <c r="H18" s="2" t="s">
        <v>106</v>
      </c>
      <c r="I18" s="2" t="s">
        <v>107</v>
      </c>
      <c r="J18" s="2" t="s">
        <v>108</v>
      </c>
      <c r="K18" s="4" t="s">
        <v>108</v>
      </c>
      <c r="L18" s="4" t="s">
        <v>282</v>
      </c>
      <c r="M18" s="4" t="s">
        <v>288</v>
      </c>
      <c r="N18" s="13">
        <v>3</v>
      </c>
      <c r="O18" s="13">
        <f t="shared" si="3"/>
        <v>1</v>
      </c>
      <c r="P18" s="13">
        <v>0</v>
      </c>
      <c r="Q18" s="13">
        <f t="shared" si="4"/>
        <v>1.3333333333333333</v>
      </c>
      <c r="R18" s="13">
        <f>SUM(P18+Q18)</f>
        <v>1.3333333333333333</v>
      </c>
    </row>
    <row r="19" spans="1:18" ht="82.8">
      <c r="A19" s="16">
        <v>18</v>
      </c>
      <c r="B19" s="2" t="s">
        <v>109</v>
      </c>
      <c r="C19" s="2" t="s">
        <v>110</v>
      </c>
      <c r="D19" s="5">
        <v>6</v>
      </c>
      <c r="E19" s="2">
        <v>5</v>
      </c>
      <c r="F19" s="2" t="s">
        <v>49</v>
      </c>
      <c r="G19" s="2" t="s">
        <v>111</v>
      </c>
      <c r="H19" s="2" t="s">
        <v>112</v>
      </c>
      <c r="I19" s="2" t="s">
        <v>113</v>
      </c>
      <c r="J19" s="2" t="s">
        <v>114</v>
      </c>
      <c r="K19" s="4" t="s">
        <v>290</v>
      </c>
      <c r="L19" s="4" t="s">
        <v>256</v>
      </c>
      <c r="M19" s="4" t="s">
        <v>289</v>
      </c>
      <c r="N19" s="13">
        <v>5</v>
      </c>
      <c r="O19" s="13">
        <f t="shared" si="3"/>
        <v>1.6666666666666667</v>
      </c>
      <c r="P19" s="13">
        <f>O19/2</f>
        <v>0.83333333333333337</v>
      </c>
      <c r="Q19" s="13">
        <f t="shared" si="4"/>
        <v>2.7777777777777777</v>
      </c>
      <c r="R19" s="13">
        <f>Q19+P19</f>
        <v>3.6111111111111112</v>
      </c>
    </row>
    <row r="20" spans="1:18" ht="82.8">
      <c r="A20" s="16">
        <v>19</v>
      </c>
      <c r="B20" s="7" t="s">
        <v>338</v>
      </c>
      <c r="C20" s="7" t="s">
        <v>339</v>
      </c>
      <c r="D20" s="2">
        <v>6</v>
      </c>
      <c r="E20" s="2">
        <v>5</v>
      </c>
      <c r="F20" s="2" t="s">
        <v>116</v>
      </c>
      <c r="G20" s="2" t="s">
        <v>115</v>
      </c>
      <c r="H20" s="2" t="s">
        <v>117</v>
      </c>
      <c r="I20" s="2" t="s">
        <v>118</v>
      </c>
      <c r="J20" s="2" t="s">
        <v>134</v>
      </c>
      <c r="K20" s="4" t="s">
        <v>296</v>
      </c>
      <c r="L20" s="4" t="s">
        <v>261</v>
      </c>
      <c r="M20" s="10" t="s">
        <v>345</v>
      </c>
      <c r="N20" s="13">
        <v>15</v>
      </c>
      <c r="O20" s="13">
        <f t="shared" si="3"/>
        <v>5</v>
      </c>
      <c r="P20" s="13">
        <v>0</v>
      </c>
      <c r="Q20" s="13">
        <f t="shared" si="4"/>
        <v>8.3333333333333339</v>
      </c>
      <c r="R20" s="13">
        <v>8.3333333333333339</v>
      </c>
    </row>
    <row r="21" spans="1:18" ht="55.2">
      <c r="A21" s="16">
        <v>20</v>
      </c>
      <c r="B21" s="2" t="s">
        <v>119</v>
      </c>
      <c r="C21" s="2" t="s">
        <v>120</v>
      </c>
      <c r="D21" s="2">
        <v>5</v>
      </c>
      <c r="E21" s="2">
        <v>4</v>
      </c>
      <c r="F21" s="2" t="s">
        <v>121</v>
      </c>
      <c r="G21" s="2" t="s">
        <v>122</v>
      </c>
      <c r="H21" s="2" t="s">
        <v>123</v>
      </c>
      <c r="I21" s="2" t="s">
        <v>124</v>
      </c>
      <c r="J21" s="2" t="s">
        <v>125</v>
      </c>
      <c r="K21" s="4" t="s">
        <v>125</v>
      </c>
      <c r="L21" s="4" t="s">
        <v>262</v>
      </c>
      <c r="M21" s="4" t="s">
        <v>291</v>
      </c>
      <c r="N21" s="13">
        <v>10</v>
      </c>
      <c r="O21" s="13">
        <f t="shared" si="3"/>
        <v>3.3333333333333335</v>
      </c>
      <c r="P21" s="13">
        <v>0</v>
      </c>
      <c r="Q21" s="13">
        <f t="shared" si="4"/>
        <v>5.3333333333333339</v>
      </c>
      <c r="R21" s="13">
        <f t="shared" ref="R21:R36" si="5">SUM(P21+Q21)</f>
        <v>5.3333333333333339</v>
      </c>
    </row>
    <row r="22" spans="1:18" ht="124.2">
      <c r="A22" s="16">
        <v>21</v>
      </c>
      <c r="B22" s="2" t="s">
        <v>126</v>
      </c>
      <c r="C22" s="2" t="s">
        <v>292</v>
      </c>
      <c r="D22" s="2">
        <v>10</v>
      </c>
      <c r="E22" s="2">
        <v>2</v>
      </c>
      <c r="F22" s="2" t="s">
        <v>127</v>
      </c>
      <c r="G22" s="2" t="s">
        <v>128</v>
      </c>
      <c r="H22" s="2" t="s">
        <v>129</v>
      </c>
      <c r="I22" s="2" t="s">
        <v>130</v>
      </c>
      <c r="J22" s="2" t="s">
        <v>131</v>
      </c>
      <c r="K22" s="4" t="s">
        <v>294</v>
      </c>
      <c r="L22" s="4" t="s">
        <v>265</v>
      </c>
      <c r="M22" s="4" t="s">
        <v>293</v>
      </c>
      <c r="N22" s="13">
        <v>30</v>
      </c>
      <c r="O22" s="13">
        <f t="shared" si="3"/>
        <v>10</v>
      </c>
      <c r="P22" s="13">
        <v>0</v>
      </c>
      <c r="Q22" s="13">
        <f t="shared" si="4"/>
        <v>4</v>
      </c>
      <c r="R22" s="13">
        <f t="shared" si="5"/>
        <v>4</v>
      </c>
    </row>
    <row r="23" spans="1:18" ht="82.8">
      <c r="A23" s="16">
        <v>22</v>
      </c>
      <c r="B23" s="2" t="s">
        <v>132</v>
      </c>
      <c r="C23" s="2" t="s">
        <v>133</v>
      </c>
      <c r="D23" s="2">
        <v>6</v>
      </c>
      <c r="E23" s="2">
        <v>5</v>
      </c>
      <c r="F23" s="2" t="s">
        <v>116</v>
      </c>
      <c r="G23" s="2" t="s">
        <v>115</v>
      </c>
      <c r="H23" s="2" t="s">
        <v>117</v>
      </c>
      <c r="I23" s="2" t="s">
        <v>118</v>
      </c>
      <c r="J23" s="2" t="s">
        <v>134</v>
      </c>
      <c r="K23" s="4" t="s">
        <v>296</v>
      </c>
      <c r="L23" s="4" t="s">
        <v>282</v>
      </c>
      <c r="M23" s="4" t="s">
        <v>295</v>
      </c>
      <c r="N23" s="13">
        <v>3</v>
      </c>
      <c r="O23" s="13">
        <f t="shared" si="3"/>
        <v>1</v>
      </c>
      <c r="P23" s="13">
        <v>0</v>
      </c>
      <c r="Q23" s="13">
        <f t="shared" si="4"/>
        <v>1.6666666666666665</v>
      </c>
      <c r="R23" s="13">
        <f t="shared" si="5"/>
        <v>1.6666666666666665</v>
      </c>
    </row>
    <row r="24" spans="1:18" ht="82.8">
      <c r="A24" s="16">
        <v>23</v>
      </c>
      <c r="B24" s="2" t="s">
        <v>135</v>
      </c>
      <c r="C24" s="2" t="s">
        <v>136</v>
      </c>
      <c r="D24" s="2">
        <v>6</v>
      </c>
      <c r="E24" s="2">
        <v>5</v>
      </c>
      <c r="F24" s="2" t="s">
        <v>116</v>
      </c>
      <c r="G24" s="2" t="s">
        <v>115</v>
      </c>
      <c r="H24" s="2" t="s">
        <v>117</v>
      </c>
      <c r="I24" s="2" t="s">
        <v>118</v>
      </c>
      <c r="J24" s="2" t="s">
        <v>134</v>
      </c>
      <c r="K24" s="4" t="s">
        <v>296</v>
      </c>
      <c r="L24" s="4" t="s">
        <v>261</v>
      </c>
      <c r="M24" s="4" t="s">
        <v>295</v>
      </c>
      <c r="N24" s="13">
        <v>10</v>
      </c>
      <c r="O24" s="13">
        <f t="shared" si="3"/>
        <v>3.3333333333333335</v>
      </c>
      <c r="P24" s="13">
        <v>0</v>
      </c>
      <c r="Q24" s="13">
        <f t="shared" si="4"/>
        <v>5.5555555555555554</v>
      </c>
      <c r="R24" s="13">
        <f t="shared" si="5"/>
        <v>5.5555555555555554</v>
      </c>
    </row>
    <row r="25" spans="1:18" ht="55.2">
      <c r="A25" s="16">
        <v>24</v>
      </c>
      <c r="B25" s="2" t="s">
        <v>137</v>
      </c>
      <c r="C25" s="2" t="s">
        <v>138</v>
      </c>
      <c r="D25" s="2">
        <v>3</v>
      </c>
      <c r="E25" s="2">
        <v>2</v>
      </c>
      <c r="F25" s="2" t="s">
        <v>139</v>
      </c>
      <c r="G25" s="2" t="s">
        <v>140</v>
      </c>
      <c r="H25" s="2" t="s">
        <v>141</v>
      </c>
      <c r="I25" s="2" t="s">
        <v>142</v>
      </c>
      <c r="J25" s="2" t="s">
        <v>143</v>
      </c>
      <c r="K25" s="4" t="s">
        <v>143</v>
      </c>
      <c r="L25" s="4" t="s">
        <v>261</v>
      </c>
      <c r="M25" s="4" t="s">
        <v>297</v>
      </c>
      <c r="N25" s="13">
        <v>10</v>
      </c>
      <c r="O25" s="13">
        <f t="shared" si="3"/>
        <v>3.3333333333333335</v>
      </c>
      <c r="P25" s="13">
        <v>0</v>
      </c>
      <c r="Q25" s="13">
        <f t="shared" si="4"/>
        <v>4.4444444444444446</v>
      </c>
      <c r="R25" s="13">
        <f t="shared" si="5"/>
        <v>4.4444444444444446</v>
      </c>
    </row>
    <row r="26" spans="1:18" ht="69">
      <c r="A26" s="16">
        <v>25</v>
      </c>
      <c r="B26" s="2" t="s">
        <v>144</v>
      </c>
      <c r="C26" s="2" t="s">
        <v>145</v>
      </c>
      <c r="D26" s="2">
        <v>9</v>
      </c>
      <c r="E26" s="2">
        <v>1</v>
      </c>
      <c r="F26" s="2" t="s">
        <v>80</v>
      </c>
      <c r="G26" s="2" t="s">
        <v>146</v>
      </c>
      <c r="H26" s="2" t="s">
        <v>147</v>
      </c>
      <c r="I26" s="2" t="s">
        <v>148</v>
      </c>
      <c r="J26" s="2" t="s">
        <v>149</v>
      </c>
      <c r="K26" s="4" t="s">
        <v>298</v>
      </c>
      <c r="L26" s="4" t="s">
        <v>265</v>
      </c>
      <c r="M26" s="4" t="s">
        <v>147</v>
      </c>
      <c r="N26" s="13">
        <v>30</v>
      </c>
      <c r="O26" s="13">
        <f t="shared" si="3"/>
        <v>10</v>
      </c>
      <c r="P26" s="13">
        <v>0</v>
      </c>
      <c r="Q26" s="13">
        <f t="shared" si="4"/>
        <v>2.2222222222222223</v>
      </c>
      <c r="R26" s="13">
        <f t="shared" si="5"/>
        <v>2.2222222222222223</v>
      </c>
    </row>
    <row r="27" spans="1:18" ht="55.2">
      <c r="A27" s="16">
        <v>26</v>
      </c>
      <c r="B27" s="2" t="s">
        <v>330</v>
      </c>
      <c r="C27" s="2" t="s">
        <v>332</v>
      </c>
      <c r="D27" s="2">
        <v>5</v>
      </c>
      <c r="E27" s="2">
        <v>4</v>
      </c>
      <c r="F27" s="2" t="s">
        <v>150</v>
      </c>
      <c r="G27" s="2" t="s">
        <v>151</v>
      </c>
      <c r="H27" s="2" t="s">
        <v>152</v>
      </c>
      <c r="I27" s="2" t="s">
        <v>153</v>
      </c>
      <c r="J27" s="2" t="s">
        <v>154</v>
      </c>
      <c r="K27" s="4" t="s">
        <v>154</v>
      </c>
      <c r="L27" s="4">
        <v>0.5</v>
      </c>
      <c r="M27" s="4" t="s">
        <v>333</v>
      </c>
      <c r="N27" s="13">
        <v>3</v>
      </c>
      <c r="O27" s="13">
        <f t="shared" si="3"/>
        <v>1</v>
      </c>
      <c r="P27" s="13">
        <v>0</v>
      </c>
      <c r="Q27" s="13">
        <f t="shared" si="4"/>
        <v>1.6</v>
      </c>
      <c r="R27" s="13">
        <f t="shared" si="5"/>
        <v>1.6</v>
      </c>
    </row>
    <row r="28" spans="1:18" ht="55.2">
      <c r="A28" s="16">
        <v>27</v>
      </c>
      <c r="B28" s="2" t="s">
        <v>331</v>
      </c>
      <c r="C28" s="2" t="s">
        <v>332</v>
      </c>
      <c r="D28" s="2">
        <v>3</v>
      </c>
      <c r="E28" s="2">
        <v>2</v>
      </c>
      <c r="F28" s="2" t="s">
        <v>150</v>
      </c>
      <c r="G28" s="2" t="s">
        <v>151</v>
      </c>
      <c r="H28" s="2" t="s">
        <v>152</v>
      </c>
      <c r="I28" s="2" t="s">
        <v>153</v>
      </c>
      <c r="J28" s="2" t="s">
        <v>154</v>
      </c>
      <c r="K28" s="4" t="s">
        <v>154</v>
      </c>
      <c r="L28" s="4">
        <v>0.5</v>
      </c>
      <c r="M28" s="4" t="s">
        <v>334</v>
      </c>
      <c r="N28" s="13">
        <v>3</v>
      </c>
      <c r="O28" s="13">
        <f t="shared" si="3"/>
        <v>1</v>
      </c>
      <c r="P28" s="13">
        <v>0</v>
      </c>
      <c r="Q28" s="13">
        <f t="shared" si="4"/>
        <v>1.3333333333333333</v>
      </c>
      <c r="R28" s="13">
        <f t="shared" si="5"/>
        <v>1.3333333333333333</v>
      </c>
    </row>
    <row r="29" spans="1:18" ht="138">
      <c r="A29" s="16">
        <v>28</v>
      </c>
      <c r="B29" s="5" t="s">
        <v>300</v>
      </c>
      <c r="C29" s="2" t="s">
        <v>155</v>
      </c>
      <c r="D29" s="5">
        <v>3</v>
      </c>
      <c r="E29" s="5">
        <v>2</v>
      </c>
      <c r="F29" s="2" t="s">
        <v>156</v>
      </c>
      <c r="G29" s="2" t="s">
        <v>157</v>
      </c>
      <c r="H29" s="2" t="s">
        <v>158</v>
      </c>
      <c r="I29" s="2" t="s">
        <v>159</v>
      </c>
      <c r="J29" s="2" t="s">
        <v>160</v>
      </c>
      <c r="K29" s="4" t="s">
        <v>299</v>
      </c>
      <c r="L29" s="4" t="s">
        <v>282</v>
      </c>
      <c r="M29" s="4" t="s">
        <v>301</v>
      </c>
      <c r="N29" s="13">
        <v>3</v>
      </c>
      <c r="O29" s="13">
        <f t="shared" si="3"/>
        <v>1</v>
      </c>
      <c r="P29" s="13">
        <v>0</v>
      </c>
      <c r="Q29" s="13">
        <f t="shared" si="4"/>
        <v>1.3333333333333333</v>
      </c>
      <c r="R29" s="13">
        <f t="shared" si="5"/>
        <v>1.3333333333333333</v>
      </c>
    </row>
    <row r="30" spans="1:18" ht="82.8">
      <c r="A30" s="16">
        <v>29</v>
      </c>
      <c r="B30" s="2" t="s">
        <v>161</v>
      </c>
      <c r="C30" s="2" t="s">
        <v>162</v>
      </c>
      <c r="D30" s="2">
        <v>4</v>
      </c>
      <c r="E30" s="2">
        <v>2</v>
      </c>
      <c r="F30" s="2" t="s">
        <v>163</v>
      </c>
      <c r="G30" s="2" t="s">
        <v>164</v>
      </c>
      <c r="H30" s="2" t="s">
        <v>165</v>
      </c>
      <c r="I30" s="2" t="s">
        <v>166</v>
      </c>
      <c r="J30" s="2" t="s">
        <v>167</v>
      </c>
      <c r="K30" s="4" t="s">
        <v>303</v>
      </c>
      <c r="L30" s="4" t="s">
        <v>282</v>
      </c>
      <c r="M30" s="4" t="s">
        <v>302</v>
      </c>
      <c r="N30" s="13">
        <v>3</v>
      </c>
      <c r="O30" s="13">
        <f t="shared" si="3"/>
        <v>1</v>
      </c>
      <c r="P30" s="13">
        <v>0</v>
      </c>
      <c r="Q30" s="13">
        <f t="shared" si="4"/>
        <v>1</v>
      </c>
      <c r="R30" s="13">
        <f t="shared" si="5"/>
        <v>1</v>
      </c>
    </row>
    <row r="31" spans="1:18" ht="69">
      <c r="A31" s="16">
        <v>30</v>
      </c>
      <c r="B31" s="2" t="s">
        <v>168</v>
      </c>
      <c r="C31" s="2" t="s">
        <v>169</v>
      </c>
      <c r="D31" s="2">
        <v>5</v>
      </c>
      <c r="E31" s="2">
        <v>1</v>
      </c>
      <c r="F31" s="2" t="s">
        <v>170</v>
      </c>
      <c r="G31" s="2" t="s">
        <v>171</v>
      </c>
      <c r="H31" s="2" t="s">
        <v>172</v>
      </c>
      <c r="I31" s="2" t="s">
        <v>173</v>
      </c>
      <c r="J31" s="2" t="s">
        <v>174</v>
      </c>
      <c r="K31" s="4" t="s">
        <v>181</v>
      </c>
      <c r="L31" s="4" t="s">
        <v>261</v>
      </c>
      <c r="M31" s="4" t="s">
        <v>172</v>
      </c>
      <c r="N31" s="13">
        <v>10</v>
      </c>
      <c r="O31" s="13">
        <f t="shared" si="3"/>
        <v>3.3333333333333335</v>
      </c>
      <c r="P31" s="13">
        <v>0</v>
      </c>
      <c r="Q31" s="13">
        <f t="shared" si="4"/>
        <v>1.3333333333333335</v>
      </c>
      <c r="R31" s="13">
        <f t="shared" si="5"/>
        <v>1.3333333333333335</v>
      </c>
    </row>
    <row r="32" spans="1:18" ht="82.8">
      <c r="A32" s="16">
        <v>31</v>
      </c>
      <c r="B32" s="2" t="s">
        <v>175</v>
      </c>
      <c r="C32" s="2" t="s">
        <v>176</v>
      </c>
      <c r="D32" s="2">
        <v>4</v>
      </c>
      <c r="E32" s="2">
        <v>1</v>
      </c>
      <c r="F32" s="2" t="s">
        <v>177</v>
      </c>
      <c r="G32" s="2" t="s">
        <v>178</v>
      </c>
      <c r="H32" s="2" t="s">
        <v>179</v>
      </c>
      <c r="I32" s="2" t="s">
        <v>180</v>
      </c>
      <c r="J32" s="2" t="s">
        <v>181</v>
      </c>
      <c r="K32" s="4" t="s">
        <v>181</v>
      </c>
      <c r="L32" s="4" t="s">
        <v>304</v>
      </c>
      <c r="M32" s="4" t="s">
        <v>179</v>
      </c>
      <c r="N32" s="13">
        <v>15</v>
      </c>
      <c r="O32" s="13">
        <f t="shared" si="3"/>
        <v>5</v>
      </c>
      <c r="P32" s="13">
        <v>0</v>
      </c>
      <c r="Q32" s="13">
        <f t="shared" si="4"/>
        <v>2.5</v>
      </c>
      <c r="R32" s="13">
        <f t="shared" si="5"/>
        <v>2.5</v>
      </c>
    </row>
    <row r="33" spans="1:18" ht="69">
      <c r="A33" s="16">
        <v>32</v>
      </c>
      <c r="B33" s="2" t="s">
        <v>182</v>
      </c>
      <c r="C33" s="2" t="s">
        <v>183</v>
      </c>
      <c r="D33" s="2">
        <v>5</v>
      </c>
      <c r="E33" s="5">
        <v>4</v>
      </c>
      <c r="F33" s="2" t="s">
        <v>184</v>
      </c>
      <c r="G33" s="2" t="s">
        <v>182</v>
      </c>
      <c r="H33" s="2" t="s">
        <v>185</v>
      </c>
      <c r="I33" s="2" t="s">
        <v>186</v>
      </c>
      <c r="J33" s="2" t="s">
        <v>187</v>
      </c>
      <c r="K33" s="4" t="s">
        <v>187</v>
      </c>
      <c r="L33" s="4" t="s">
        <v>282</v>
      </c>
      <c r="M33" s="4" t="s">
        <v>305</v>
      </c>
      <c r="N33" s="13">
        <v>3</v>
      </c>
      <c r="O33" s="13">
        <f t="shared" si="3"/>
        <v>1</v>
      </c>
      <c r="P33" s="13">
        <v>0</v>
      </c>
      <c r="Q33" s="13">
        <f t="shared" si="4"/>
        <v>1.6</v>
      </c>
      <c r="R33" s="13">
        <f t="shared" si="5"/>
        <v>1.6</v>
      </c>
    </row>
    <row r="34" spans="1:18" ht="55.2">
      <c r="A34" s="16">
        <v>33</v>
      </c>
      <c r="B34" s="2" t="s">
        <v>188</v>
      </c>
      <c r="C34" s="2" t="s">
        <v>189</v>
      </c>
      <c r="D34" s="2">
        <v>7</v>
      </c>
      <c r="E34" s="2">
        <v>1</v>
      </c>
      <c r="F34" s="2" t="s">
        <v>190</v>
      </c>
      <c r="G34" s="2" t="s">
        <v>191</v>
      </c>
      <c r="H34" s="2" t="s">
        <v>192</v>
      </c>
      <c r="I34" s="2" t="s">
        <v>193</v>
      </c>
      <c r="J34" s="2" t="s">
        <v>181</v>
      </c>
      <c r="K34" s="4" t="s">
        <v>306</v>
      </c>
      <c r="L34" s="4" t="s">
        <v>256</v>
      </c>
      <c r="M34" s="4" t="s">
        <v>307</v>
      </c>
      <c r="N34" s="13">
        <v>5</v>
      </c>
      <c r="O34" s="13">
        <f t="shared" si="3"/>
        <v>1.6666666666666667</v>
      </c>
      <c r="P34" s="13">
        <v>0</v>
      </c>
      <c r="Q34" s="13">
        <f t="shared" si="4"/>
        <v>0.47619047619047622</v>
      </c>
      <c r="R34" s="13">
        <f t="shared" si="5"/>
        <v>0.47619047619047622</v>
      </c>
    </row>
    <row r="35" spans="1:18" ht="165.6">
      <c r="A35" s="16">
        <v>34</v>
      </c>
      <c r="B35" s="2" t="s">
        <v>308</v>
      </c>
      <c r="C35" s="2" t="s">
        <v>310</v>
      </c>
      <c r="D35" s="2">
        <v>9</v>
      </c>
      <c r="E35" s="2">
        <v>1</v>
      </c>
      <c r="F35" s="2" t="s">
        <v>194</v>
      </c>
      <c r="G35" s="2" t="s">
        <v>195</v>
      </c>
      <c r="H35" s="2" t="s">
        <v>196</v>
      </c>
      <c r="I35" s="2" t="s">
        <v>197</v>
      </c>
      <c r="J35" s="2" t="s">
        <v>198</v>
      </c>
      <c r="K35" s="4" t="s">
        <v>316</v>
      </c>
      <c r="L35" s="4" t="s">
        <v>261</v>
      </c>
      <c r="M35" s="4" t="s">
        <v>196</v>
      </c>
      <c r="N35" s="13">
        <v>10</v>
      </c>
      <c r="O35" s="13">
        <f t="shared" si="3"/>
        <v>3.3333333333333335</v>
      </c>
      <c r="P35" s="13">
        <f>O35/2</f>
        <v>1.6666666666666667</v>
      </c>
      <c r="Q35" s="13">
        <f t="shared" si="4"/>
        <v>0.74074074074074081</v>
      </c>
      <c r="R35" s="13">
        <f t="shared" si="5"/>
        <v>2.4074074074074074</v>
      </c>
    </row>
    <row r="36" spans="1:18" ht="110.4">
      <c r="A36" s="16">
        <v>35</v>
      </c>
      <c r="B36" s="7" t="s">
        <v>309</v>
      </c>
      <c r="C36" s="7" t="s">
        <v>311</v>
      </c>
      <c r="D36" s="7">
        <v>9</v>
      </c>
      <c r="E36" s="7">
        <v>1</v>
      </c>
      <c r="F36" s="7" t="s">
        <v>194</v>
      </c>
      <c r="G36" s="7" t="s">
        <v>195</v>
      </c>
      <c r="H36" s="7" t="s">
        <v>196</v>
      </c>
      <c r="I36" s="7" t="s">
        <v>197</v>
      </c>
      <c r="J36" s="7" t="s">
        <v>198</v>
      </c>
      <c r="K36" s="4" t="s">
        <v>317</v>
      </c>
      <c r="L36" s="4" t="s">
        <v>282</v>
      </c>
      <c r="M36" s="4" t="s">
        <v>196</v>
      </c>
      <c r="N36" s="13">
        <v>3</v>
      </c>
      <c r="O36" s="13">
        <f t="shared" si="3"/>
        <v>1</v>
      </c>
      <c r="P36" s="13">
        <v>0</v>
      </c>
      <c r="Q36" s="13">
        <f t="shared" si="4"/>
        <v>0.22222222222222221</v>
      </c>
      <c r="R36" s="13">
        <f t="shared" si="5"/>
        <v>0.22222222222222221</v>
      </c>
    </row>
    <row r="37" spans="1:18" ht="151.80000000000001">
      <c r="A37" s="16">
        <v>36</v>
      </c>
      <c r="B37" s="2" t="s">
        <v>313</v>
      </c>
      <c r="C37" s="2" t="s">
        <v>315</v>
      </c>
      <c r="D37" s="2">
        <v>8</v>
      </c>
      <c r="E37" s="2">
        <v>2</v>
      </c>
      <c r="F37" s="2" t="s">
        <v>194</v>
      </c>
      <c r="G37" s="2" t="s">
        <v>199</v>
      </c>
      <c r="H37" s="2" t="s">
        <v>200</v>
      </c>
      <c r="I37" s="2" t="s">
        <v>201</v>
      </c>
      <c r="J37" s="2" t="s">
        <v>319</v>
      </c>
      <c r="K37" s="4" t="s">
        <v>320</v>
      </c>
      <c r="L37" s="4" t="s">
        <v>261</v>
      </c>
      <c r="M37" s="4" t="s">
        <v>318</v>
      </c>
      <c r="N37" s="13">
        <v>10</v>
      </c>
      <c r="O37" s="13">
        <f t="shared" si="3"/>
        <v>3.3333333333333335</v>
      </c>
      <c r="P37" s="13">
        <v>0</v>
      </c>
      <c r="Q37" s="13">
        <f t="shared" ref="Q37:Q45" si="6">N37/3*2/D37*E37</f>
        <v>1.6666666666666667</v>
      </c>
      <c r="R37" s="13">
        <f t="shared" ref="R37:R45" si="7">SUM(P37+Q37)</f>
        <v>1.6666666666666667</v>
      </c>
    </row>
    <row r="38" spans="1:18" ht="124.2">
      <c r="A38" s="16">
        <v>37</v>
      </c>
      <c r="B38" s="7" t="s">
        <v>312</v>
      </c>
      <c r="C38" s="7" t="s">
        <v>314</v>
      </c>
      <c r="D38" s="7">
        <v>8</v>
      </c>
      <c r="E38" s="7">
        <v>5</v>
      </c>
      <c r="F38" s="7" t="s">
        <v>194</v>
      </c>
      <c r="G38" s="7" t="s">
        <v>199</v>
      </c>
      <c r="H38" s="7" t="s">
        <v>200</v>
      </c>
      <c r="I38" s="7" t="s">
        <v>201</v>
      </c>
      <c r="J38" s="7" t="s">
        <v>202</v>
      </c>
      <c r="K38" s="4" t="s">
        <v>320</v>
      </c>
      <c r="L38" s="4" t="s">
        <v>282</v>
      </c>
      <c r="M38" s="4" t="s">
        <v>318</v>
      </c>
      <c r="N38" s="13">
        <v>3</v>
      </c>
      <c r="O38" s="13">
        <f t="shared" si="3"/>
        <v>1</v>
      </c>
      <c r="P38" s="13">
        <v>0</v>
      </c>
      <c r="Q38" s="13">
        <f t="shared" si="6"/>
        <v>1.25</v>
      </c>
      <c r="R38" s="13">
        <f t="shared" si="7"/>
        <v>1.25</v>
      </c>
    </row>
    <row r="39" spans="1:18" ht="41.4">
      <c r="A39" s="16">
        <v>38</v>
      </c>
      <c r="B39" s="2" t="s">
        <v>203</v>
      </c>
      <c r="C39" s="2" t="s">
        <v>204</v>
      </c>
      <c r="D39" s="2">
        <v>5</v>
      </c>
      <c r="E39" s="2">
        <v>5</v>
      </c>
      <c r="F39" s="2" t="s">
        <v>205</v>
      </c>
      <c r="G39" s="2" t="s">
        <v>206</v>
      </c>
      <c r="H39" s="2" t="s">
        <v>207</v>
      </c>
      <c r="I39" s="2" t="s">
        <v>208</v>
      </c>
      <c r="J39" s="2" t="s">
        <v>209</v>
      </c>
      <c r="K39" s="4" t="s">
        <v>207</v>
      </c>
      <c r="L39" s="4" t="s">
        <v>282</v>
      </c>
      <c r="M39" s="4" t="s">
        <v>321</v>
      </c>
      <c r="N39" s="13">
        <v>3</v>
      </c>
      <c r="O39" s="13">
        <f t="shared" si="3"/>
        <v>1</v>
      </c>
      <c r="P39" s="13">
        <v>1</v>
      </c>
      <c r="Q39" s="13">
        <f t="shared" si="6"/>
        <v>2</v>
      </c>
      <c r="R39" s="13">
        <f t="shared" si="7"/>
        <v>3</v>
      </c>
    </row>
    <row r="40" spans="1:18" ht="69">
      <c r="A40" s="16">
        <v>39</v>
      </c>
      <c r="B40" s="7" t="s">
        <v>210</v>
      </c>
      <c r="C40" s="7" t="s">
        <v>211</v>
      </c>
      <c r="D40" s="7">
        <v>6</v>
      </c>
      <c r="E40" s="7">
        <v>5</v>
      </c>
      <c r="F40" s="7" t="s">
        <v>212</v>
      </c>
      <c r="G40" s="7" t="s">
        <v>213</v>
      </c>
      <c r="H40" s="7" t="s">
        <v>214</v>
      </c>
      <c r="I40" s="7" t="s">
        <v>215</v>
      </c>
      <c r="J40" s="7" t="s">
        <v>216</v>
      </c>
      <c r="K40" s="4" t="s">
        <v>340</v>
      </c>
      <c r="L40" s="4" t="s">
        <v>282</v>
      </c>
      <c r="M40" s="4" t="s">
        <v>341</v>
      </c>
      <c r="N40" s="13">
        <v>3</v>
      </c>
      <c r="O40" s="13">
        <f t="shared" ref="O40" si="8">N40/3</f>
        <v>1</v>
      </c>
      <c r="P40" s="13">
        <v>0</v>
      </c>
      <c r="Q40" s="13">
        <f t="shared" si="6"/>
        <v>1.6666666666666665</v>
      </c>
      <c r="R40" s="13">
        <f t="shared" si="7"/>
        <v>1.6666666666666665</v>
      </c>
    </row>
    <row r="41" spans="1:18" ht="41.4">
      <c r="A41" s="16">
        <v>40</v>
      </c>
      <c r="B41" s="2" t="s">
        <v>217</v>
      </c>
      <c r="C41" s="2" t="s">
        <v>218</v>
      </c>
      <c r="D41" s="2">
        <v>4</v>
      </c>
      <c r="E41" s="2">
        <v>3</v>
      </c>
      <c r="F41" s="2" t="s">
        <v>219</v>
      </c>
      <c r="G41" s="2" t="s">
        <v>217</v>
      </c>
      <c r="H41" s="2" t="s">
        <v>220</v>
      </c>
      <c r="I41" s="2" t="s">
        <v>221</v>
      </c>
      <c r="J41" s="2" t="s">
        <v>222</v>
      </c>
      <c r="K41" s="4" t="s">
        <v>323</v>
      </c>
      <c r="L41" s="4" t="s">
        <v>282</v>
      </c>
      <c r="M41" s="4" t="s">
        <v>322</v>
      </c>
      <c r="N41" s="13">
        <v>3</v>
      </c>
      <c r="O41" s="13">
        <f t="shared" ref="O41" si="9">N41/3</f>
        <v>1</v>
      </c>
      <c r="P41" s="13">
        <v>0</v>
      </c>
      <c r="Q41" s="13">
        <f t="shared" si="6"/>
        <v>1.5</v>
      </c>
      <c r="R41" s="13">
        <f t="shared" si="7"/>
        <v>1.5</v>
      </c>
    </row>
    <row r="42" spans="1:18" ht="41.4">
      <c r="A42" s="16">
        <v>41</v>
      </c>
      <c r="B42" s="2" t="s">
        <v>223</v>
      </c>
      <c r="C42" s="2" t="s">
        <v>224</v>
      </c>
      <c r="D42" s="5">
        <v>3</v>
      </c>
      <c r="E42" s="2">
        <v>2</v>
      </c>
      <c r="F42" s="2" t="s">
        <v>225</v>
      </c>
      <c r="G42" s="2" t="s">
        <v>226</v>
      </c>
      <c r="H42" s="2" t="s">
        <v>227</v>
      </c>
      <c r="I42" s="2" t="s">
        <v>228</v>
      </c>
      <c r="J42" s="2" t="s">
        <v>229</v>
      </c>
      <c r="K42" s="4" t="s">
        <v>325</v>
      </c>
      <c r="L42" s="4" t="s">
        <v>282</v>
      </c>
      <c r="M42" s="4" t="s">
        <v>324</v>
      </c>
      <c r="N42" s="13">
        <v>3</v>
      </c>
      <c r="O42" s="13">
        <f t="shared" ref="O42" si="10">N42/3</f>
        <v>1</v>
      </c>
      <c r="P42" s="13">
        <v>0</v>
      </c>
      <c r="Q42" s="13">
        <f t="shared" si="6"/>
        <v>1.3333333333333333</v>
      </c>
      <c r="R42" s="13">
        <f t="shared" si="7"/>
        <v>1.3333333333333333</v>
      </c>
    </row>
    <row r="43" spans="1:18" ht="41.4">
      <c r="A43" s="16">
        <v>42</v>
      </c>
      <c r="B43" s="2" t="s">
        <v>230</v>
      </c>
      <c r="C43" s="2" t="s">
        <v>231</v>
      </c>
      <c r="D43" s="2">
        <v>2</v>
      </c>
      <c r="E43" s="2">
        <v>1</v>
      </c>
      <c r="F43" s="2" t="s">
        <v>225</v>
      </c>
      <c r="G43" s="2" t="s">
        <v>226</v>
      </c>
      <c r="H43" s="2" t="s">
        <v>232</v>
      </c>
      <c r="I43" s="2" t="s">
        <v>233</v>
      </c>
      <c r="J43" s="2" t="s">
        <v>229</v>
      </c>
      <c r="K43" s="4" t="s">
        <v>325</v>
      </c>
      <c r="L43" s="4" t="s">
        <v>282</v>
      </c>
      <c r="M43" s="4" t="s">
        <v>327</v>
      </c>
      <c r="N43" s="13">
        <v>3</v>
      </c>
      <c r="O43" s="13">
        <f t="shared" ref="O43" si="11">N43/3</f>
        <v>1</v>
      </c>
      <c r="P43" s="13">
        <v>0</v>
      </c>
      <c r="Q43" s="13">
        <f t="shared" si="6"/>
        <v>1</v>
      </c>
      <c r="R43" s="13">
        <f t="shared" si="7"/>
        <v>1</v>
      </c>
    </row>
    <row r="44" spans="1:18" ht="55.2">
      <c r="A44" s="16">
        <v>43</v>
      </c>
      <c r="B44" s="2" t="s">
        <v>234</v>
      </c>
      <c r="C44" s="2" t="s">
        <v>235</v>
      </c>
      <c r="D44" s="2">
        <v>5</v>
      </c>
      <c r="E44" s="5">
        <v>4</v>
      </c>
      <c r="F44" s="2" t="s">
        <v>236</v>
      </c>
      <c r="G44" s="2" t="s">
        <v>234</v>
      </c>
      <c r="H44" s="2" t="s">
        <v>237</v>
      </c>
      <c r="I44" s="2" t="s">
        <v>238</v>
      </c>
      <c r="J44" s="2" t="s">
        <v>239</v>
      </c>
      <c r="K44" s="4" t="s">
        <v>326</v>
      </c>
      <c r="L44" s="4" t="s">
        <v>282</v>
      </c>
      <c r="M44" s="4" t="s">
        <v>328</v>
      </c>
      <c r="N44" s="13">
        <v>3</v>
      </c>
      <c r="O44" s="13">
        <f t="shared" ref="O44" si="12">N44/3</f>
        <v>1</v>
      </c>
      <c r="P44" s="13">
        <v>0</v>
      </c>
      <c r="Q44" s="13">
        <f t="shared" si="6"/>
        <v>1.6</v>
      </c>
      <c r="R44" s="13">
        <f t="shared" si="7"/>
        <v>1.6</v>
      </c>
    </row>
    <row r="45" spans="1:18" ht="55.2">
      <c r="A45" s="16">
        <v>44</v>
      </c>
      <c r="B45" s="5" t="s">
        <v>95</v>
      </c>
      <c r="C45" s="2" t="s">
        <v>240</v>
      </c>
      <c r="D45" s="2">
        <v>2</v>
      </c>
      <c r="E45" s="2">
        <v>1</v>
      </c>
      <c r="F45" s="2" t="s">
        <v>241</v>
      </c>
      <c r="G45" s="2" t="s">
        <v>242</v>
      </c>
      <c r="H45" s="2" t="s">
        <v>243</v>
      </c>
      <c r="I45" s="2" t="s">
        <v>244</v>
      </c>
      <c r="J45" s="2" t="s">
        <v>245</v>
      </c>
      <c r="K45" s="4" t="s">
        <v>243</v>
      </c>
      <c r="L45" s="4" t="s">
        <v>282</v>
      </c>
      <c r="M45" s="4" t="s">
        <v>329</v>
      </c>
      <c r="N45" s="13">
        <v>3</v>
      </c>
      <c r="O45" s="13">
        <f t="shared" ref="O45" si="13">N45/3</f>
        <v>1</v>
      </c>
      <c r="P45" s="13">
        <v>0</v>
      </c>
      <c r="Q45" s="13">
        <f t="shared" si="6"/>
        <v>1</v>
      </c>
      <c r="R45" s="13">
        <f t="shared" si="7"/>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Trang_tính1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 Mai Trang</dc:creator>
  <cp:lastModifiedBy>DMX</cp:lastModifiedBy>
  <cp:lastPrinted>2024-08-01T08:12:13Z</cp:lastPrinted>
  <dcterms:created xsi:type="dcterms:W3CDTF">2024-07-08T03:11:35Z</dcterms:created>
  <dcterms:modified xsi:type="dcterms:W3CDTF">2024-11-14T16:36:20Z</dcterms:modified>
</cp:coreProperties>
</file>