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D:\Dieu working file\DBCL\cong viec can lam\Chuan CSGD\"/>
    </mc:Choice>
  </mc:AlternateContent>
  <xr:revisionPtr revIDLastSave="0" documentId="13_ncr:1_{BE94D2CB-E034-4CD6-858F-69A14BB14767}" xr6:coauthVersionLast="47" xr6:coauthVersionMax="47" xr10:uidLastSave="{00000000-0000-0000-0000-000000000000}"/>
  <bookViews>
    <workbookView xWindow="-110" yWindow="-110" windowWidth="25820" windowHeight="15500" firstSheet="1" activeTab="1" xr2:uid="{00000000-000D-0000-FFFF-FFFF00000000}"/>
  </bookViews>
  <sheets>
    <sheet name="Hướng dẫn, lưu ý điền thông tin" sheetId="14" r:id="rId1"/>
    <sheet name="Tiêu chuẩn 5" sheetId="8" r:id="rId2"/>
    <sheet name="DH Chinh quy" sheetId="15" r:id="rId3"/>
    <sheet name="SDH" sheetId="16" r:id="rId4"/>
    <sheet name="GDTX" sheetId="17" r:id="rId5"/>
  </sheets>
  <definedNames>
    <definedName name="DateOfReport">#REF!</definedName>
    <definedName name="HEIName">#REF!</definedName>
    <definedName name="HighestDegree">#REF!</definedName>
    <definedName name="IsDH">#REF!</definedName>
    <definedName name="Vị_trí_khuôn_viên">#REF!</definedName>
    <definedName name="xAcadem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 i="17" l="1"/>
  <c r="K27" i="17"/>
  <c r="J27" i="17"/>
  <c r="I27" i="17"/>
  <c r="H27" i="17"/>
  <c r="G27" i="17"/>
  <c r="F27" i="17"/>
  <c r="E27" i="17"/>
  <c r="D27" i="17"/>
  <c r="C27" i="17"/>
  <c r="L26" i="17"/>
  <c r="K26" i="17"/>
  <c r="J26" i="17"/>
  <c r="I26" i="17"/>
  <c r="H26" i="17"/>
  <c r="G26" i="17"/>
  <c r="F26" i="17"/>
  <c r="E26" i="17"/>
  <c r="D26" i="17"/>
  <c r="C26" i="17"/>
  <c r="L25" i="17"/>
  <c r="K25" i="17"/>
  <c r="J25" i="17"/>
  <c r="I25" i="17"/>
  <c r="H25" i="17"/>
  <c r="G25" i="17"/>
  <c r="F25" i="17"/>
  <c r="E25" i="17"/>
  <c r="D25" i="17"/>
  <c r="C25" i="17"/>
  <c r="L20" i="17"/>
  <c r="K20" i="17"/>
  <c r="J20" i="17"/>
  <c r="I20" i="17"/>
  <c r="H20" i="17"/>
  <c r="G20" i="17"/>
  <c r="F20" i="17"/>
  <c r="E20" i="17"/>
  <c r="D20" i="17"/>
  <c r="C20" i="17"/>
  <c r="L19" i="17"/>
  <c r="K19" i="17"/>
  <c r="J19" i="17"/>
  <c r="I19" i="17"/>
  <c r="H19" i="17"/>
  <c r="G19" i="17"/>
  <c r="F19" i="17"/>
  <c r="E19" i="17"/>
  <c r="D19" i="17"/>
  <c r="D3" i="17" s="1"/>
  <c r="E3" i="17" s="1"/>
  <c r="C19" i="17"/>
  <c r="L15" i="17"/>
  <c r="K15" i="17"/>
  <c r="J15" i="17"/>
  <c r="I15" i="17"/>
  <c r="H15" i="17"/>
  <c r="G15" i="17"/>
  <c r="F15" i="17"/>
  <c r="E15" i="17"/>
  <c r="D15" i="17"/>
  <c r="C15" i="17"/>
  <c r="D11" i="17"/>
  <c r="E11" i="17" s="1"/>
  <c r="D10" i="17"/>
  <c r="E10" i="17" s="1"/>
  <c r="D9" i="17"/>
  <c r="E9" i="17" s="1"/>
  <c r="D6" i="17"/>
  <c r="E6" i="17" s="1"/>
  <c r="D5" i="17"/>
  <c r="E5" i="17" s="1"/>
  <c r="D4" i="17"/>
  <c r="E4" i="17" s="1"/>
  <c r="L27" i="16"/>
  <c r="K27" i="16"/>
  <c r="J27" i="16"/>
  <c r="I27" i="16"/>
  <c r="H27" i="16"/>
  <c r="G27" i="16"/>
  <c r="F27" i="16"/>
  <c r="E27" i="16"/>
  <c r="D27" i="16"/>
  <c r="C27" i="16"/>
  <c r="L26" i="16"/>
  <c r="K26" i="16"/>
  <c r="J26" i="16"/>
  <c r="I26" i="16"/>
  <c r="H26" i="16"/>
  <c r="G26" i="16"/>
  <c r="F26" i="16"/>
  <c r="E26" i="16"/>
  <c r="D26" i="16"/>
  <c r="C26" i="16"/>
  <c r="L25" i="16"/>
  <c r="K25" i="16"/>
  <c r="J25" i="16"/>
  <c r="I25" i="16"/>
  <c r="H25" i="16"/>
  <c r="G25" i="16"/>
  <c r="F25" i="16"/>
  <c r="E25" i="16"/>
  <c r="D25" i="16"/>
  <c r="C25" i="16"/>
  <c r="L20" i="16"/>
  <c r="K20" i="16"/>
  <c r="J20" i="16"/>
  <c r="I20" i="16"/>
  <c r="H20" i="16"/>
  <c r="G20" i="16"/>
  <c r="F20" i="16"/>
  <c r="E20" i="16"/>
  <c r="D20" i="16"/>
  <c r="C20" i="16"/>
  <c r="L19" i="16"/>
  <c r="K19" i="16"/>
  <c r="J19" i="16"/>
  <c r="I19" i="16"/>
  <c r="H19" i="16"/>
  <c r="G19" i="16"/>
  <c r="F19" i="16"/>
  <c r="E19" i="16"/>
  <c r="D19" i="16"/>
  <c r="C19" i="16"/>
  <c r="L15" i="16"/>
  <c r="K15" i="16"/>
  <c r="J15" i="16"/>
  <c r="I15" i="16"/>
  <c r="H15" i="16"/>
  <c r="G15" i="16"/>
  <c r="F15" i="16"/>
  <c r="E15" i="16"/>
  <c r="D15" i="16"/>
  <c r="C15" i="16"/>
  <c r="D11" i="16"/>
  <c r="E11" i="16" s="1"/>
  <c r="D10" i="16"/>
  <c r="E10" i="16" s="1"/>
  <c r="D9" i="16"/>
  <c r="E9" i="16" s="1"/>
  <c r="D6" i="16"/>
  <c r="E6" i="16" s="1"/>
  <c r="D5" i="16"/>
  <c r="E5" i="16" s="1"/>
  <c r="D4" i="16"/>
  <c r="E4" i="16" s="1"/>
  <c r="L27" i="15"/>
  <c r="K27" i="15"/>
  <c r="J27" i="15"/>
  <c r="I27" i="15"/>
  <c r="H27" i="15"/>
  <c r="G27" i="15"/>
  <c r="F27" i="15"/>
  <c r="E27" i="15"/>
  <c r="D27" i="15"/>
  <c r="C27" i="15"/>
  <c r="L26" i="15"/>
  <c r="K26" i="15"/>
  <c r="J26" i="15"/>
  <c r="I26" i="15"/>
  <c r="H26" i="15"/>
  <c r="G26" i="15"/>
  <c r="F26" i="15"/>
  <c r="E26" i="15"/>
  <c r="D26" i="15"/>
  <c r="C26" i="15"/>
  <c r="L25" i="15"/>
  <c r="K25" i="15"/>
  <c r="J25" i="15"/>
  <c r="I25" i="15"/>
  <c r="H25" i="15"/>
  <c r="G25" i="15"/>
  <c r="F25" i="15"/>
  <c r="E25" i="15"/>
  <c r="D25" i="15"/>
  <c r="C25" i="15"/>
  <c r="D8" i="15" s="1"/>
  <c r="L20" i="15"/>
  <c r="K20" i="15"/>
  <c r="J20" i="15"/>
  <c r="I20" i="15"/>
  <c r="H20" i="15"/>
  <c r="G20" i="15"/>
  <c r="F20" i="15"/>
  <c r="E20" i="15"/>
  <c r="D20" i="15"/>
  <c r="C20" i="15"/>
  <c r="L19" i="15"/>
  <c r="K19" i="15"/>
  <c r="J19" i="15"/>
  <c r="I19" i="15"/>
  <c r="H19" i="15"/>
  <c r="G19" i="15"/>
  <c r="F19" i="15"/>
  <c r="E19" i="15"/>
  <c r="D19" i="15"/>
  <c r="D3" i="15" s="1"/>
  <c r="E3" i="15" s="1"/>
  <c r="C19" i="15"/>
  <c r="L15" i="15"/>
  <c r="K15" i="15"/>
  <c r="J15" i="15"/>
  <c r="I15" i="15"/>
  <c r="H15" i="15"/>
  <c r="G15" i="15"/>
  <c r="F15" i="15"/>
  <c r="E15" i="15"/>
  <c r="D15" i="15"/>
  <c r="C15" i="15"/>
  <c r="D11" i="15"/>
  <c r="E11" i="15" s="1"/>
  <c r="D10" i="15"/>
  <c r="E10" i="15" s="1"/>
  <c r="D9" i="15"/>
  <c r="E9" i="15" s="1"/>
  <c r="D6" i="15"/>
  <c r="E6" i="15" s="1"/>
  <c r="D5" i="15"/>
  <c r="E5" i="15" s="1"/>
  <c r="D4" i="15"/>
  <c r="E4" i="15" s="1"/>
  <c r="L20" i="8"/>
  <c r="K20" i="8"/>
  <c r="J20" i="8"/>
  <c r="I20" i="8"/>
  <c r="H20" i="8"/>
  <c r="G20" i="8"/>
  <c r="F20" i="8"/>
  <c r="E20" i="8"/>
  <c r="D20" i="8"/>
  <c r="C20" i="8"/>
  <c r="L15" i="8"/>
  <c r="K15" i="8"/>
  <c r="J15" i="8"/>
  <c r="I15" i="8"/>
  <c r="H15" i="8"/>
  <c r="G15" i="8"/>
  <c r="F15" i="8"/>
  <c r="E15" i="8"/>
  <c r="D15" i="8"/>
  <c r="C15" i="8"/>
  <c r="D8" i="17" l="1"/>
  <c r="D8" i="16"/>
  <c r="D3" i="16"/>
  <c r="E3" i="16" s="1"/>
  <c r="D7" i="17"/>
  <c r="E7" i="17" s="1"/>
  <c r="E8" i="17"/>
  <c r="E8" i="16"/>
  <c r="D7" i="16"/>
  <c r="E7" i="16" s="1"/>
  <c r="E8" i="15"/>
  <c r="D7" i="15"/>
  <c r="E7" i="15" s="1"/>
  <c r="D5" i="8"/>
  <c r="J27" i="8"/>
  <c r="I27" i="8"/>
  <c r="J26" i="8"/>
  <c r="I26" i="8"/>
  <c r="J25" i="8"/>
  <c r="I25" i="8"/>
  <c r="L19" i="8"/>
  <c r="K19" i="8"/>
  <c r="J19" i="8"/>
  <c r="I19" i="8"/>
  <c r="C19" i="8" l="1"/>
  <c r="L26" i="8" l="1"/>
  <c r="K26" i="8"/>
  <c r="H26" i="8"/>
  <c r="G26" i="8"/>
  <c r="F26" i="8"/>
  <c r="E26" i="8"/>
  <c r="D26" i="8"/>
  <c r="C26" i="8"/>
  <c r="D25" i="8" l="1"/>
  <c r="D4" i="8" l="1"/>
  <c r="D11" i="8" l="1"/>
  <c r="L27" i="8"/>
  <c r="K27" i="8"/>
  <c r="H27" i="8"/>
  <c r="G27" i="8"/>
  <c r="F27" i="8"/>
  <c r="E27" i="8"/>
  <c r="D27" i="8"/>
  <c r="L25" i="8"/>
  <c r="K25" i="8"/>
  <c r="H25" i="8"/>
  <c r="G25" i="8"/>
  <c r="F25" i="8"/>
  <c r="E25" i="8"/>
  <c r="H19" i="8"/>
  <c r="G19" i="8"/>
  <c r="F19" i="8"/>
  <c r="E19" i="8"/>
  <c r="D19" i="8"/>
  <c r="D3" i="8" s="1"/>
  <c r="D6" i="8"/>
  <c r="E6" i="8" s="1"/>
  <c r="D9" i="8" l="1"/>
  <c r="E9" i="8" s="1"/>
  <c r="E11" i="8"/>
  <c r="D10" i="8"/>
  <c r="E10" i="8" s="1"/>
  <c r="C27" i="8"/>
  <c r="C25" i="8"/>
  <c r="D8" i="8" s="1"/>
  <c r="D7" i="8" s="1"/>
  <c r="E8" i="8" l="1"/>
  <c r="E7" i="8"/>
  <c r="E5" i="8" l="1"/>
  <c r="E4" i="8"/>
  <c r="E3" i="8"/>
</calcChain>
</file>

<file path=xl/sharedStrings.xml><?xml version="1.0" encoding="utf-8"?>
<sst xmlns="http://schemas.openxmlformats.org/spreadsheetml/2006/main" count="192" uniqueCount="48">
  <si>
    <t>Ghi chú:</t>
  </si>
  <si>
    <t>(1)</t>
  </si>
  <si>
    <t>(2)</t>
  </si>
  <si>
    <t>(3)</t>
  </si>
  <si>
    <t>THỰC TẾ</t>
  </si>
  <si>
    <t>GIẢI TRÌNH</t>
  </si>
  <si>
    <t>CHỈ SỐ ĐÁNH GIÁ</t>
  </si>
  <si>
    <t>KẾT QUẢ</t>
  </si>
  <si>
    <t>NGƯỠNG</t>
  </si>
  <si>
    <t>Tỉ lệ tốt nghiệp</t>
  </si>
  <si>
    <t>Tỉ lệ tốt nghiệp đúng hạn</t>
  </si>
  <si>
    <t>31/12/</t>
  </si>
  <si>
    <t>Thời điểm thống kê:</t>
  </si>
  <si>
    <t>CHỈ SỐ THỐNG KÊ</t>
  </si>
  <si>
    <t>Số tốt nghiệp trong năm qua, đúng hạn</t>
  </si>
  <si>
    <t>Số tốt nghiệp đúng hạn/số nhập học</t>
  </si>
  <si>
    <r>
      <t>Thống kê quy mô đào tạo, tuyển sinh của 10 năm</t>
    </r>
    <r>
      <rPr>
        <b/>
        <vertAlign val="superscript"/>
        <sz val="10"/>
        <color rgb="FF000000"/>
        <rFont val="Calibri"/>
        <family val="2"/>
      </rPr>
      <t>(1)</t>
    </r>
  </si>
  <si>
    <t>Tỉ lệ nhập học = Số nhập học/chỉ tiêu</t>
  </si>
  <si>
    <t>Cộng số sinh viên hiện tại đang theo học tại cơ sở đào tạo của tất cả năm nhập học đúng bằng tổng số sinh viên có mặt cuối năm thống kê (31 tháng 12).</t>
  </si>
  <si>
    <r>
      <t>Số hiện tại đang theo học tại cơ sở đào tạo</t>
    </r>
    <r>
      <rPr>
        <vertAlign val="superscript"/>
        <sz val="10"/>
        <color rgb="FF000000"/>
        <rFont val="Calibri"/>
        <family val="2"/>
      </rPr>
      <t>(3)</t>
    </r>
  </si>
  <si>
    <t>Thống kê tối đa 10 năm để có số liệu tính toán tỉ lệ tốt nghiệp trong trường hợp CSGDĐH có chương trình đào tạo tới 6 năm (như các ngành đào tạo Bác sĩ Y khoa) và thống kê số liệu tại thời điểm cuối năm thống kê (31 tháng 12), tính tổng số sinh viên đại học và học viên sau đại học</t>
  </si>
  <si>
    <t xml:space="preserve">Số tốt nghiệp trong năm qua, quá hạn ≤ 0,5 thời gian tiêu chuẩn </t>
  </si>
  <si>
    <t>Số liệu của các chỉ số 5, 6 và 7 ghi vào ô của từng năm theo số sinh viên nhập học của năm đó, hiện còn đang theo học (5) hay đã tốt nghiệp trong năm qua (6, 7), cả đại học và sau đại học</t>
  </si>
  <si>
    <t xml:space="preserve"> Số tốt nghiệp quá hạn ≤ 0,5 thời gian tiêu chuẩn/số nhập học</t>
  </si>
  <si>
    <t>TIÊU CHUẨN 5: TUYỂN SINH VÀ ĐÀO TẠO</t>
  </si>
  <si>
    <t xml:space="preserve">5.1.1 </t>
  </si>
  <si>
    <t>Tỉ lệ nhập học trung bình 3 năm</t>
  </si>
  <si>
    <t>5.1.2</t>
  </si>
  <si>
    <t>Tỉ số tăng giảm quy mô đào tạo 3 năm</t>
  </si>
  <si>
    <t>5.2.1.</t>
  </si>
  <si>
    <t>Tỉ lệ thôi học</t>
  </si>
  <si>
    <t>Tỉ lệ thôi học năm đầu</t>
  </si>
  <si>
    <t>5.2.2</t>
  </si>
  <si>
    <t>5.3.1</t>
  </si>
  <si>
    <t>5.3.2</t>
  </si>
  <si>
    <t>5.4.1</t>
  </si>
  <si>
    <t xml:space="preserve">Tỉ lệ người học hài lòng với giảng viên </t>
  </si>
  <si>
    <t>5.4.2</t>
  </si>
  <si>
    <t>Tỉ lệ người tốt nghiệp hài lòng tổng thể</t>
  </si>
  <si>
    <t>Tỉ lệ người tốt nghiệp có việc làm đúng chuyên môn</t>
  </si>
  <si>
    <t>Bảng 5A: Kết quả đào tạo và tuyển sinh (cả ĐH và SĐH)</t>
  </si>
  <si>
    <t xml:space="preserve">Tổng số sinh viên có mặt cuối năm </t>
  </si>
  <si>
    <t xml:space="preserve">Chỉ tiêu tuyển sinh theo kế hoạch từng năm </t>
  </si>
  <si>
    <t xml:space="preserve">Số nhập học mới của từng năm </t>
  </si>
  <si>
    <r>
      <t>Thống kê tình trạng từng KHÓA (K) theo năm nhập học</t>
    </r>
    <r>
      <rPr>
        <b/>
        <vertAlign val="superscript"/>
        <sz val="10"/>
        <color rgb="FF000000"/>
        <rFont val="Calibri"/>
        <family val="2"/>
      </rPr>
      <t xml:space="preserve"> (2)</t>
    </r>
  </si>
  <si>
    <t>20….</t>
  </si>
  <si>
    <t xml:space="preserve">Số tốt nghiệp trong năm qua, quá hạn &gt; 0,5 thời gian tiêu chuẩn </t>
  </si>
  <si>
    <t xml:space="preserve"> Số tốt nghiệp quá hạn &gt; 0,5 thời gian tiêu chuẩn/số nhập học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</si>
</sst>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0.0%"/>
  </numFmts>
  <fonts count="18" x14ac:knownFonts="1">
    <font>
      <sz val="10"/>
      <color theme="1"/>
      <name val="Calibri"/>
      <family val="2"/>
      <charset val="163"/>
      <scheme val="minor"/>
    </font>
    <font>
      <sz val="10"/>
      <color theme="1"/>
      <name val="Calibri"/>
      <family val="2"/>
    </font>
    <font>
      <b/>
      <sz val="10"/>
      <color theme="1"/>
      <name val="Calibri"/>
      <family val="2"/>
    </font>
    <font>
      <sz val="11"/>
      <color theme="1"/>
      <name val="Calibri"/>
      <family val="2"/>
    </font>
    <font>
      <i/>
      <sz val="10"/>
      <color theme="1"/>
      <name val="Calibri"/>
      <family val="2"/>
    </font>
    <font>
      <sz val="10"/>
      <color rgb="FF000000"/>
      <name val="Calibri"/>
      <family val="2"/>
    </font>
    <font>
      <b/>
      <sz val="10"/>
      <color rgb="FF000000"/>
      <name val="Calibri"/>
      <family val="2"/>
    </font>
    <font>
      <b/>
      <sz val="11"/>
      <color theme="1"/>
      <name val="Calibri"/>
      <family val="2"/>
    </font>
    <font>
      <vertAlign val="superscript"/>
      <sz val="10"/>
      <color theme="1"/>
      <name val="Calibri"/>
      <family val="2"/>
    </font>
    <font>
      <b/>
      <sz val="13"/>
      <color theme="1"/>
      <name val="Calibri"/>
      <family val="2"/>
    </font>
    <font>
      <sz val="13"/>
      <color theme="1"/>
      <name val="Calibri"/>
      <family val="2"/>
    </font>
    <font>
      <i/>
      <sz val="11"/>
      <color theme="1"/>
      <name val="Calibri"/>
      <family val="2"/>
    </font>
    <font>
      <b/>
      <i/>
      <sz val="10"/>
      <color theme="1"/>
      <name val="Calibri"/>
      <family val="2"/>
    </font>
    <font>
      <b/>
      <sz val="11"/>
      <color theme="1"/>
      <name val="Calibri"/>
      <family val="2"/>
      <scheme val="minor"/>
    </font>
    <font>
      <i/>
      <sz val="10"/>
      <color rgb="FF000000"/>
      <name val="Calibri"/>
      <family val="2"/>
    </font>
    <font>
      <vertAlign val="superscript"/>
      <sz val="10"/>
      <color rgb="FF000000"/>
      <name val="Calibri"/>
      <family val="2"/>
    </font>
    <font>
      <b/>
      <vertAlign val="superscript"/>
      <sz val="10"/>
      <color rgb="FF000000"/>
      <name val="Calibri"/>
      <family val="2"/>
    </font>
    <font>
      <sz val="10"/>
      <color rgb="FFFF000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2" tint="-0.249977111117893"/>
        <bgColor indexed="64"/>
      </patternFill>
    </fill>
    <fill>
      <patternFill patternType="solid">
        <fgColor rgb="FFFFFF00"/>
        <bgColor indexed="64"/>
      </patternFill>
    </fill>
  </fills>
  <borders count="20">
    <border>
      <left/>
      <right/>
      <top/>
      <bottom/>
      <diagonal/>
    </border>
    <border>
      <left/>
      <right/>
      <top style="thin">
        <color indexed="64"/>
      </top>
      <bottom/>
      <diagonal/>
    </border>
    <border>
      <left/>
      <right/>
      <top/>
      <bottom style="thin">
        <color indexed="64"/>
      </bottom>
      <diagonal/>
    </border>
    <border>
      <left/>
      <right/>
      <top style="thin">
        <color auto="1"/>
      </top>
      <bottom style="thin">
        <color auto="1"/>
      </bottom>
      <diagonal/>
    </border>
    <border>
      <left style="thin">
        <color indexed="64"/>
      </left>
      <right/>
      <top style="thin">
        <color indexed="64"/>
      </top>
      <bottom style="thin">
        <color theme="2" tint="-0.24994659260841701"/>
      </bottom>
      <diagonal/>
    </border>
    <border>
      <left style="thin">
        <color indexed="64"/>
      </left>
      <right/>
      <top style="thin">
        <color theme="2" tint="-0.24994659260841701"/>
      </top>
      <bottom style="thin">
        <color theme="2" tint="-0.24994659260841701"/>
      </bottom>
      <diagonal/>
    </border>
    <border>
      <left style="thin">
        <color indexed="64"/>
      </left>
      <right/>
      <top style="thin">
        <color theme="2" tint="-0.24994659260841701"/>
      </top>
      <bottom style="thin">
        <color indexed="64"/>
      </bottom>
      <diagonal/>
    </border>
    <border>
      <left style="thin">
        <color indexed="64"/>
      </left>
      <right/>
      <top style="medium">
        <color indexed="64"/>
      </top>
      <bottom style="thin">
        <color theme="2" tint="-0.24994659260841701"/>
      </bottom>
      <diagonal/>
    </border>
    <border>
      <left style="thin">
        <color indexed="64"/>
      </left>
      <right/>
      <top/>
      <bottom style="thin">
        <color theme="2" tint="-0.2499465926084170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theme="2" tint="-0.2499465926084170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rgb="FF000000"/>
      </left>
      <right style="dotted">
        <color rgb="FF000000"/>
      </right>
      <top style="dotted">
        <color rgb="FF000000"/>
      </top>
      <bottom style="dotted">
        <color rgb="FF000000"/>
      </bottom>
      <diagonal/>
    </border>
  </borders>
  <cellStyleXfs count="1">
    <xf numFmtId="0" fontId="0" fillId="0" borderId="0"/>
  </cellStyleXfs>
  <cellXfs count="78">
    <xf numFmtId="0" fontId="0" fillId="0" borderId="0" xfId="0"/>
    <xf numFmtId="0" fontId="1" fillId="0" borderId="0" xfId="0" applyFont="1" applyAlignment="1">
      <alignment vertical="top" wrapText="1"/>
    </xf>
    <xf numFmtId="0" fontId="1" fillId="0" borderId="0" xfId="0" applyFont="1" applyAlignment="1">
      <alignment horizontal="left" vertical="top" wrapText="1" indent="1"/>
    </xf>
    <xf numFmtId="0" fontId="1" fillId="0" borderId="0" xfId="0" applyFont="1" applyAlignment="1">
      <alignment vertical="top"/>
    </xf>
    <xf numFmtId="0" fontId="1" fillId="0" borderId="0" xfId="0" applyFont="1" applyAlignment="1">
      <alignment horizontal="center" vertical="top"/>
    </xf>
    <xf numFmtId="0" fontId="1" fillId="0" borderId="0" xfId="0" applyFont="1" applyAlignment="1">
      <alignment vertical="center"/>
    </xf>
    <xf numFmtId="0" fontId="1" fillId="0" borderId="0" xfId="0" applyFont="1" applyAlignment="1">
      <alignment horizontal="right" vertical="top" indent="1"/>
    </xf>
    <xf numFmtId="0" fontId="3" fillId="0" borderId="0" xfId="0" applyFont="1" applyAlignment="1">
      <alignment vertical="top" wrapText="1"/>
    </xf>
    <xf numFmtId="0" fontId="3"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indent="1"/>
    </xf>
    <xf numFmtId="0" fontId="10" fillId="0" borderId="0" xfId="0" applyFont="1" applyAlignment="1">
      <alignment vertical="top"/>
    </xf>
    <xf numFmtId="0" fontId="9" fillId="0" borderId="0" xfId="0" applyFont="1" applyAlignment="1">
      <alignment vertical="top"/>
    </xf>
    <xf numFmtId="0" fontId="10" fillId="0" borderId="0" xfId="0" applyFont="1" applyAlignment="1">
      <alignment horizontal="right" vertical="top" indent="1"/>
    </xf>
    <xf numFmtId="0" fontId="7" fillId="0" borderId="0" xfId="0" applyFont="1" applyAlignment="1">
      <alignment horizontal="left" vertical="center"/>
    </xf>
    <xf numFmtId="0" fontId="7" fillId="0" borderId="0" xfId="0" applyFont="1" applyAlignment="1">
      <alignment horizontal="left" vertical="top"/>
    </xf>
    <xf numFmtId="0" fontId="3" fillId="0" borderId="0" xfId="0" applyFont="1" applyAlignment="1">
      <alignment horizontal="left" vertical="top" wrapText="1" indent="1"/>
    </xf>
    <xf numFmtId="0" fontId="11" fillId="0" borderId="0" xfId="0" applyFont="1" applyAlignment="1">
      <alignment horizontal="right" vertical="top"/>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top"/>
    </xf>
    <xf numFmtId="0" fontId="3" fillId="0" borderId="0" xfId="0" applyFont="1" applyAlignment="1">
      <alignment horizontal="centerContinuous" vertical="top"/>
    </xf>
    <xf numFmtId="166" fontId="3" fillId="0" borderId="0" xfId="0" applyNumberFormat="1" applyFont="1" applyAlignment="1">
      <alignment horizontal="centerContinuous" vertical="center"/>
    </xf>
    <xf numFmtId="14" fontId="7" fillId="0" borderId="0" xfId="0" applyNumberFormat="1" applyFont="1" applyAlignment="1">
      <alignment horizontal="right" vertical="top"/>
    </xf>
    <xf numFmtId="0" fontId="12" fillId="2" borderId="12" xfId="0" applyFont="1" applyFill="1" applyBorder="1" applyAlignment="1">
      <alignment horizontal="left" vertical="top"/>
    </xf>
    <xf numFmtId="0" fontId="1" fillId="2" borderId="1" xfId="0" applyFont="1" applyFill="1" applyBorder="1" applyAlignment="1">
      <alignment vertical="top" wrapText="1"/>
    </xf>
    <xf numFmtId="0" fontId="1" fillId="2" borderId="1" xfId="0" applyFont="1" applyFill="1" applyBorder="1" applyAlignment="1">
      <alignment horizontal="right" vertical="top" wrapText="1"/>
    </xf>
    <xf numFmtId="0" fontId="1" fillId="2" borderId="1" xfId="0" applyFont="1" applyFill="1" applyBorder="1" applyAlignment="1">
      <alignment horizontal="right" vertical="top"/>
    </xf>
    <xf numFmtId="0" fontId="1" fillId="2" borderId="1" xfId="0" applyFont="1" applyFill="1" applyBorder="1" applyAlignment="1">
      <alignment vertical="top"/>
    </xf>
    <xf numFmtId="0" fontId="1" fillId="2" borderId="13" xfId="0" applyFont="1" applyFill="1" applyBorder="1" applyAlignment="1">
      <alignment horizontal="right" vertical="top" indent="1"/>
    </xf>
    <xf numFmtId="0" fontId="8" fillId="2" borderId="9" xfId="0" quotePrefix="1" applyFont="1" applyFill="1" applyBorder="1" applyAlignment="1">
      <alignment horizontal="right" vertical="top"/>
    </xf>
    <xf numFmtId="0" fontId="8" fillId="2" borderId="11" xfId="0" quotePrefix="1" applyFont="1" applyFill="1" applyBorder="1" applyAlignment="1">
      <alignment horizontal="right" vertical="top"/>
    </xf>
    <xf numFmtId="3" fontId="1" fillId="0" borderId="18" xfId="0" applyNumberFormat="1" applyFont="1" applyBorder="1" applyAlignment="1" applyProtection="1">
      <alignment horizontal="right" vertical="top" wrapText="1"/>
      <protection locked="0"/>
    </xf>
    <xf numFmtId="3" fontId="1" fillId="0" borderId="18" xfId="0" applyNumberFormat="1" applyFont="1" applyBorder="1" applyAlignment="1" applyProtection="1">
      <alignment horizontal="right" vertical="top"/>
      <protection locked="0"/>
    </xf>
    <xf numFmtId="3" fontId="1" fillId="0" borderId="18" xfId="0" applyNumberFormat="1" applyFont="1" applyBorder="1" applyAlignment="1" applyProtection="1">
      <alignment horizontal="right" vertical="top" indent="1"/>
      <protection locked="0"/>
    </xf>
    <xf numFmtId="0" fontId="7" fillId="3" borderId="18" xfId="0" applyFont="1" applyFill="1" applyBorder="1" applyAlignment="1">
      <alignment horizontal="center" vertical="center" wrapText="1"/>
    </xf>
    <xf numFmtId="0" fontId="7" fillId="3" borderId="18" xfId="0" applyFont="1" applyFill="1" applyBorder="1" applyAlignment="1">
      <alignment horizontal="center" vertical="center"/>
    </xf>
    <xf numFmtId="0" fontId="7" fillId="3" borderId="18" xfId="0" applyFont="1" applyFill="1" applyBorder="1" applyAlignment="1">
      <alignment horizontal="left" vertical="center"/>
    </xf>
    <xf numFmtId="166" fontId="7" fillId="3" borderId="18" xfId="0" applyNumberFormat="1" applyFont="1" applyFill="1" applyBorder="1" applyAlignment="1">
      <alignment horizontal="right" vertical="top"/>
    </xf>
    <xf numFmtId="166" fontId="7" fillId="3" borderId="18" xfId="0" applyNumberFormat="1" applyFont="1" applyFill="1" applyBorder="1" applyAlignment="1">
      <alignment horizontal="right" vertical="center" wrapText="1"/>
    </xf>
    <xf numFmtId="0" fontId="7" fillId="3" borderId="18" xfId="0" applyFont="1" applyFill="1" applyBorder="1" applyAlignment="1">
      <alignment horizontal="center" vertical="center" shrinkToFit="1"/>
    </xf>
    <xf numFmtId="0" fontId="7" fillId="3" borderId="18" xfId="0" applyFont="1" applyFill="1" applyBorder="1" applyAlignment="1">
      <alignment horizontal="left" vertical="center" wrapText="1"/>
    </xf>
    <xf numFmtId="166" fontId="7" fillId="3" borderId="18" xfId="0" applyNumberFormat="1" applyFont="1" applyFill="1" applyBorder="1" applyAlignment="1">
      <alignment horizontal="right" vertical="center"/>
    </xf>
    <xf numFmtId="0" fontId="2" fillId="3" borderId="12" xfId="0" applyFont="1" applyFill="1" applyBorder="1" applyAlignment="1">
      <alignment horizontal="left" vertical="center"/>
    </xf>
    <xf numFmtId="0" fontId="7" fillId="3" borderId="18" xfId="0" applyFont="1" applyFill="1" applyBorder="1" applyAlignment="1">
      <alignment horizontal="right" vertical="center" wrapText="1"/>
    </xf>
    <xf numFmtId="0" fontId="13" fillId="3" borderId="18" xfId="0" applyFont="1" applyFill="1" applyBorder="1" applyAlignment="1">
      <alignment horizontal="right" vertical="center" wrapText="1"/>
    </xf>
    <xf numFmtId="0" fontId="5" fillId="3" borderId="7" xfId="0" applyFont="1" applyFill="1" applyBorder="1" applyAlignment="1">
      <alignment horizontal="center" vertical="top"/>
    </xf>
    <xf numFmtId="0" fontId="6" fillId="3" borderId="18" xfId="0" applyFont="1" applyFill="1" applyBorder="1" applyAlignment="1">
      <alignment horizontal="left" vertical="top" wrapText="1"/>
    </xf>
    <xf numFmtId="0" fontId="5" fillId="3" borderId="8" xfId="0" applyFont="1" applyFill="1" applyBorder="1" applyAlignment="1">
      <alignment horizontal="center" vertical="top"/>
    </xf>
    <xf numFmtId="0" fontId="5" fillId="3" borderId="18" xfId="0" applyFont="1" applyFill="1" applyBorder="1" applyAlignment="1">
      <alignment horizontal="left" vertical="top" wrapText="1"/>
    </xf>
    <xf numFmtId="0" fontId="5" fillId="3" borderId="5" xfId="0" applyFont="1" applyFill="1" applyBorder="1" applyAlignment="1">
      <alignment horizontal="center" vertical="top"/>
    </xf>
    <xf numFmtId="0" fontId="14" fillId="3" borderId="18" xfId="0" applyFont="1" applyFill="1" applyBorder="1" applyAlignment="1">
      <alignment horizontal="right" vertical="top" wrapText="1"/>
    </xf>
    <xf numFmtId="0" fontId="5" fillId="3" borderId="4" xfId="0" applyFont="1" applyFill="1" applyBorder="1" applyAlignment="1">
      <alignment horizontal="center" vertical="top"/>
    </xf>
    <xf numFmtId="0" fontId="5" fillId="3" borderId="15" xfId="0" applyFont="1" applyFill="1" applyBorder="1" applyAlignment="1">
      <alignment horizontal="center" vertical="top"/>
    </xf>
    <xf numFmtId="0" fontId="5" fillId="3" borderId="6" xfId="0" applyFont="1" applyFill="1" applyBorder="1" applyAlignment="1">
      <alignment horizontal="center" vertical="top"/>
    </xf>
    <xf numFmtId="166" fontId="4" fillId="3" borderId="18" xfId="0" applyNumberFormat="1" applyFont="1" applyFill="1" applyBorder="1" applyAlignment="1">
      <alignment horizontal="right" vertical="top"/>
    </xf>
    <xf numFmtId="166" fontId="7" fillId="4" borderId="18" xfId="0" applyNumberFormat="1" applyFont="1" applyFill="1" applyBorder="1" applyAlignment="1">
      <alignment horizontal="right" vertical="top"/>
    </xf>
    <xf numFmtId="3" fontId="17" fillId="0" borderId="19" xfId="0" applyNumberFormat="1" applyFont="1" applyBorder="1" applyAlignment="1">
      <alignment horizontal="center" vertical="center" wrapText="1"/>
    </xf>
    <xf numFmtId="0" fontId="0" fillId="3" borderId="18" xfId="0" applyFill="1" applyBorder="1"/>
    <xf numFmtId="0" fontId="7" fillId="3" borderId="18"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0" fontId="3" fillId="0" borderId="18" xfId="0" applyFont="1" applyBorder="1" applyAlignment="1">
      <alignment horizontal="center" vertical="top"/>
    </xf>
    <xf numFmtId="0" fontId="0" fillId="0" borderId="18" xfId="0" applyBorder="1" applyAlignment="1">
      <alignment horizontal="center" vertical="top"/>
    </xf>
    <xf numFmtId="0" fontId="0" fillId="3" borderId="18" xfId="0" applyFill="1" applyBorder="1" applyAlignment="1">
      <alignment horizontal="center" vertical="center"/>
    </xf>
    <xf numFmtId="0" fontId="1" fillId="2" borderId="0" xfId="0" applyFont="1" applyFill="1" applyAlignment="1">
      <alignment vertical="top" wrapText="1"/>
    </xf>
    <xf numFmtId="0" fontId="0" fillId="2" borderId="0" xfId="0" applyFill="1" applyAlignment="1">
      <alignment vertical="top"/>
    </xf>
    <xf numFmtId="0" fontId="0" fillId="2" borderId="10" xfId="0" applyFill="1" applyBorder="1" applyAlignment="1">
      <alignment vertical="top"/>
    </xf>
    <xf numFmtId="0" fontId="1" fillId="2" borderId="2" xfId="0" applyFont="1" applyFill="1" applyBorder="1" applyAlignment="1">
      <alignment vertical="top" wrapText="1"/>
    </xf>
    <xf numFmtId="0" fontId="0" fillId="2" borderId="2" xfId="0" applyFill="1" applyBorder="1" applyAlignment="1">
      <alignment vertical="top"/>
    </xf>
    <xf numFmtId="0" fontId="0" fillId="2" borderId="14" xfId="0" applyFill="1" applyBorder="1" applyAlignment="1">
      <alignment vertical="top"/>
    </xf>
    <xf numFmtId="0" fontId="7" fillId="3" borderId="18" xfId="0" applyFont="1" applyFill="1" applyBorder="1" applyAlignment="1">
      <alignment horizontal="center" vertical="top" shrinkToFit="1"/>
    </xf>
    <xf numFmtId="0" fontId="0" fillId="3" borderId="18" xfId="0" applyFill="1" applyBorder="1" applyAlignment="1">
      <alignment vertical="top"/>
    </xf>
    <xf numFmtId="0" fontId="3" fillId="0" borderId="16" xfId="0" applyFont="1" applyBorder="1" applyAlignment="1">
      <alignment horizontal="center" vertical="top"/>
    </xf>
    <xf numFmtId="0" fontId="3" fillId="0" borderId="3" xfId="0" applyFont="1" applyBorder="1" applyAlignment="1">
      <alignment horizontal="center" vertical="top"/>
    </xf>
    <xf numFmtId="0" fontId="3" fillId="0" borderId="17" xfId="0" applyFont="1" applyBorder="1" applyAlignment="1">
      <alignment horizontal="center" vertical="top"/>
    </xf>
    <xf numFmtId="0" fontId="7" fillId="3" borderId="3" xfId="0" applyFont="1" applyFill="1" applyBorder="1" applyAlignment="1">
      <alignment horizontal="center" vertical="center"/>
    </xf>
    <xf numFmtId="0" fontId="7" fillId="3" borderId="18" xfId="0" applyFont="1" applyFill="1" applyBorder="1" applyAlignment="1">
      <alignment horizontal="center" vertical="center" shrinkToFit="1"/>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412750</xdr:colOff>
      <xdr:row>44</xdr:row>
      <xdr:rowOff>28575</xdr:rowOff>
    </xdr:to>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0"/>
              <a:ext cx="7118350" cy="7292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300" b="1">
                  <a:solidFill>
                    <a:schemeClr val="dk1"/>
                  </a:solidFill>
                  <a:effectLst/>
                  <a:latin typeface="Times New Roman" panose="02020603050405020304" pitchFamily="18" charset="0"/>
                  <a:ea typeface="+mn-ea"/>
                  <a:cs typeface="Times New Roman" panose="02020603050405020304" pitchFamily="18" charset="0"/>
                </a:rPr>
                <a:t>HƯỚNG</a:t>
              </a:r>
              <a:r>
                <a:rPr lang="en-US" sz="1300" b="1" baseline="0">
                  <a:solidFill>
                    <a:schemeClr val="dk1"/>
                  </a:solidFill>
                  <a:effectLst/>
                  <a:latin typeface="Times New Roman" panose="02020603050405020304" pitchFamily="18" charset="0"/>
                  <a:ea typeface="+mn-ea"/>
                  <a:cs typeface="Times New Roman" panose="02020603050405020304" pitchFamily="18" charset="0"/>
                </a:rPr>
                <a:t> DẪN VÀ LƯU Ý KHI ĐIỀN THÔNG TIN, DỮ LIỆU</a:t>
              </a:r>
              <a:endParaRPr lang="en-US" sz="1300" b="1">
                <a:solidFill>
                  <a:schemeClr val="dk1"/>
                </a:solidFill>
                <a:effectLst/>
                <a:latin typeface="Times New Roman" panose="02020603050405020304" pitchFamily="18" charset="0"/>
                <a:ea typeface="+mn-ea"/>
                <a:cs typeface="Times New Roman" panose="02020603050405020304" pitchFamily="18" charset="0"/>
              </a:endParaRPr>
            </a:p>
            <a:p>
              <a:pPr algn="l"/>
              <a:endParaRPr lang="en-US" sz="1300" b="1">
                <a:solidFill>
                  <a:schemeClr val="dk1"/>
                </a:solidFill>
                <a:effectLst/>
                <a:latin typeface="Times New Roman" panose="02020603050405020304" pitchFamily="18" charset="0"/>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300">
                <a:solidFill>
                  <a:schemeClr val="dk1"/>
                </a:solidFill>
                <a:effectLst/>
                <a:latin typeface="Times New Roman" panose="02020603050405020304" pitchFamily="18" charset="0"/>
                <a:ea typeface="+mn-ea"/>
                <a:cs typeface="Times New Roman" panose="02020603050405020304" pitchFamily="18" charset="0"/>
              </a:endParaRPr>
            </a:p>
            <a:p>
              <a:pPr algn="l"/>
              <a:r>
                <a:rPr lang="en-US" sz="1300">
                  <a:solidFill>
                    <a:schemeClr val="dk1"/>
                  </a:solidFill>
                  <a:effectLst/>
                  <a:latin typeface="Times New Roman" panose="02020603050405020304" pitchFamily="18" charset="0"/>
                  <a:ea typeface="+mn-ea"/>
                  <a:cs typeface="Times New Roman" panose="02020603050405020304" pitchFamily="18" charset="0"/>
                </a:rPr>
                <a:t>1. </a:t>
              </a:r>
              <a:r>
                <a:rPr lang="vi-VN" sz="1300">
                  <a:solidFill>
                    <a:schemeClr val="dk1"/>
                  </a:solidFill>
                  <a:effectLst/>
                  <a:latin typeface="Times New Roman" panose="02020603050405020304" pitchFamily="18" charset="0"/>
                  <a:ea typeface="+mn-ea"/>
                  <a:cs typeface="Times New Roman" panose="02020603050405020304" pitchFamily="18" charset="0"/>
                </a:rPr>
                <a:t>Cơ sở GDĐH điền thông tin</a:t>
              </a:r>
              <a:r>
                <a:rPr lang="en-US" sz="1300">
                  <a:solidFill>
                    <a:schemeClr val="dk1"/>
                  </a:solidFill>
                  <a:effectLst/>
                  <a:latin typeface="Times New Roman" panose="02020603050405020304" pitchFamily="18" charset="0"/>
                  <a:ea typeface="+mn-ea"/>
                  <a:cs typeface="Times New Roman" panose="02020603050405020304" pitchFamily="18" charset="0"/>
                </a:rPr>
                <a:t> trong</a:t>
              </a:r>
              <a:r>
                <a:rPr lang="en-US" sz="1300" baseline="0">
                  <a:solidFill>
                    <a:schemeClr val="dk1"/>
                  </a:solidFill>
                  <a:effectLst/>
                  <a:latin typeface="Times New Roman" panose="02020603050405020304" pitchFamily="18" charset="0"/>
                  <a:ea typeface="+mn-ea"/>
                  <a:cs typeface="Times New Roman" panose="02020603050405020304" pitchFamily="18" charset="0"/>
                </a:rPr>
                <a:t> các tiêu chuẩn (ở các sheet) trong file này</a:t>
              </a:r>
              <a:r>
                <a:rPr lang="vi-VN" sz="1300">
                  <a:solidFill>
                    <a:schemeClr val="dk1"/>
                  </a:solidFill>
                  <a:effectLst/>
                  <a:latin typeface="Times New Roman" panose="02020603050405020304" pitchFamily="18" charset="0"/>
                  <a:ea typeface="+mn-ea"/>
                  <a:cs typeface="Times New Roman" panose="02020603050405020304" pitchFamily="18" charset="0"/>
                </a:rPr>
                <a:t> bằng 2 cách:</a:t>
              </a:r>
              <a:endParaRPr lang="en-US" sz="1300">
                <a:solidFill>
                  <a:schemeClr val="dk1"/>
                </a:solidFill>
                <a:effectLst/>
                <a:latin typeface="Times New Roman" panose="02020603050405020304" pitchFamily="18" charset="0"/>
                <a:ea typeface="+mn-ea"/>
                <a:cs typeface="Times New Roman" panose="02020603050405020304" pitchFamily="18" charset="0"/>
              </a:endParaRPr>
            </a:p>
            <a:p>
              <a:pPr algn="l"/>
              <a:r>
                <a:rPr lang="en-US" sz="1300">
                  <a:solidFill>
                    <a:schemeClr val="dk1"/>
                  </a:solidFill>
                  <a:effectLst/>
                  <a:latin typeface="Times New Roman" panose="02020603050405020304" pitchFamily="18" charset="0"/>
                  <a:ea typeface="+mn-ea"/>
                  <a:cs typeface="Times New Roman" panose="02020603050405020304" pitchFamily="18" charset="0"/>
                </a:rPr>
                <a:t>a. </a:t>
              </a:r>
              <a:r>
                <a:rPr lang="vi-VN" sz="1300">
                  <a:solidFill>
                    <a:schemeClr val="dk1"/>
                  </a:solidFill>
                  <a:effectLst/>
                  <a:latin typeface="Times New Roman" panose="02020603050405020304" pitchFamily="18" charset="0"/>
                  <a:ea typeface="+mn-ea"/>
                  <a:cs typeface="Times New Roman" panose="02020603050405020304" pitchFamily="18" charset="0"/>
                </a:rPr>
                <a:t>Đối với phần dữ liệu: Điền số liệu trực tiếp vào các ô tương ứng</a:t>
              </a:r>
              <a:r>
                <a:rPr lang="en-US" sz="1300">
                  <a:solidFill>
                    <a:schemeClr val="dk1"/>
                  </a:solidFill>
                  <a:effectLst/>
                  <a:latin typeface="Times New Roman" panose="02020603050405020304" pitchFamily="18" charset="0"/>
                  <a:ea typeface="+mn-ea"/>
                  <a:cs typeface="Times New Roman" panose="02020603050405020304" pitchFamily="18" charset="0"/>
                </a:rPr>
                <a:t>.</a:t>
              </a:r>
              <a:endParaRPr lang="en-AU" sz="1300">
                <a:solidFill>
                  <a:schemeClr val="dk1"/>
                </a:solidFill>
                <a:effectLst/>
                <a:latin typeface="Times New Roman" panose="02020603050405020304" pitchFamily="18" charset="0"/>
                <a:ea typeface="+mn-ea"/>
                <a:cs typeface="Times New Roman" panose="02020603050405020304" pitchFamily="18" charset="0"/>
              </a:endParaRPr>
            </a:p>
            <a:p>
              <a:pPr algn="l"/>
              <a:r>
                <a:rPr lang="en-AU" sz="1300">
                  <a:latin typeface="Times New Roman" panose="02020603050405020304" pitchFamily="18" charset="0"/>
                  <a:cs typeface="Times New Roman" panose="02020603050405020304" pitchFamily="18" charset="0"/>
                </a:rPr>
                <a:t>b. Đối với phần mô tả: Chọn các dữ liệu trong dropbox (click vào mũi tên bên phải mỗi ô).</a:t>
              </a:r>
            </a:p>
            <a:p>
              <a:pPr algn="l"/>
              <a:r>
                <a:rPr lang="en-US" sz="1300">
                  <a:latin typeface="Times New Roman" panose="02020603050405020304" pitchFamily="18" charset="0"/>
                  <a:cs typeface="Times New Roman" panose="02020603050405020304" pitchFamily="18" charset="0"/>
                </a:rPr>
                <a:t>2. Tiêu</a:t>
              </a:r>
              <a:r>
                <a:rPr lang="en-US" sz="1300" baseline="0">
                  <a:latin typeface="Times New Roman" panose="02020603050405020304" pitchFamily="18" charset="0"/>
                  <a:cs typeface="Times New Roman" panose="02020603050405020304" pitchFamily="18" charset="0"/>
                </a:rPr>
                <a:t> chuẩn 1 (</a:t>
              </a:r>
              <a:r>
                <a:rPr lang="vi-VN" sz="1300">
                  <a:latin typeface="Times New Roman" panose="02020603050405020304" pitchFamily="18" charset="0"/>
                  <a:cs typeface="Times New Roman" panose="02020603050405020304" pitchFamily="18" charset="0"/>
                </a:rPr>
                <a:t>Bảng 1C</a:t>
              </a:r>
              <a:r>
                <a:rPr lang="en-US" sz="1300">
                  <a:latin typeface="Times New Roman" panose="02020603050405020304" pitchFamily="18" charset="0"/>
                  <a:cs typeface="Times New Roman" panose="02020603050405020304" pitchFamily="18" charset="0"/>
                </a:rPr>
                <a:t>)</a:t>
              </a:r>
              <a:r>
                <a:rPr lang="vi-VN" sz="1300">
                  <a:latin typeface="Times New Roman" panose="02020603050405020304" pitchFamily="18" charset="0"/>
                  <a:cs typeface="Times New Roman" panose="02020603050405020304" pitchFamily="18" charset="0"/>
                </a:rPr>
                <a:t>: </a:t>
              </a:r>
              <a:r>
                <a:rPr lang="en-US" sz="1300">
                  <a:latin typeface="Times New Roman" panose="02020603050405020304" pitchFamily="18" charset="0"/>
                  <a:cs typeface="Times New Roman" panose="02020603050405020304" pitchFamily="18" charset="0"/>
                </a:rPr>
                <a:t>Cột</a:t>
              </a:r>
              <a:r>
                <a:rPr lang="en-US" sz="1300" baseline="0">
                  <a:latin typeface="Times New Roman" panose="02020603050405020304" pitchFamily="18" charset="0"/>
                  <a:cs typeface="Times New Roman" panose="02020603050405020304" pitchFamily="18" charset="0"/>
                </a:rPr>
                <a:t> các chỉ số chính, chỉ tiêu chiến lược và kết quả đạt được điền theo </a:t>
              </a:r>
              <a:r>
                <a:rPr lang="en-US" sz="1300" baseline="0">
                  <a:solidFill>
                    <a:schemeClr val="dk1"/>
                  </a:solidFill>
                  <a:effectLst/>
                  <a:latin typeface="Times New Roman" panose="02020603050405020304" pitchFamily="18" charset="0"/>
                  <a:ea typeface="+mn-ea"/>
                  <a:cs typeface="Times New Roman" panose="02020603050405020304" pitchFamily="18" charset="0"/>
                </a:rPr>
                <a:t>k</a:t>
              </a:r>
              <a:r>
                <a:rPr lang="vi-VN" sz="1300">
                  <a:solidFill>
                    <a:schemeClr val="dk1"/>
                  </a:solidFill>
                  <a:effectLst/>
                  <a:latin typeface="Times New Roman" panose="02020603050405020304" pitchFamily="18" charset="0"/>
                  <a:ea typeface="+mn-ea"/>
                  <a:cs typeface="Times New Roman" panose="02020603050405020304" pitchFamily="18" charset="0"/>
                </a:rPr>
                <a:t>ết quả thực hiện chiến lược, kế hoạch phát triển </a:t>
              </a:r>
              <a:r>
                <a:rPr lang="en-US" sz="1300">
                  <a:solidFill>
                    <a:schemeClr val="dk1"/>
                  </a:solidFill>
                  <a:effectLst/>
                  <a:latin typeface="Times New Roman" panose="02020603050405020304" pitchFamily="18" charset="0"/>
                  <a:ea typeface="+mn-ea"/>
                  <a:cs typeface="Times New Roman" panose="02020603050405020304" pitchFamily="18" charset="0"/>
                </a:rPr>
                <a:t>hằng</a:t>
              </a:r>
              <a:r>
                <a:rPr lang="en-US" sz="1300" baseline="0">
                  <a:solidFill>
                    <a:schemeClr val="dk1"/>
                  </a:solidFill>
                  <a:effectLst/>
                  <a:latin typeface="Times New Roman" panose="02020603050405020304" pitchFamily="18" charset="0"/>
                  <a:ea typeface="+mn-ea"/>
                  <a:cs typeface="Times New Roman" panose="02020603050405020304" pitchFamily="18" charset="0"/>
                </a:rPr>
                <a:t> năm </a:t>
              </a:r>
              <a:r>
                <a:rPr lang="en-US" sz="1300">
                  <a:solidFill>
                    <a:schemeClr val="dk1"/>
                  </a:solidFill>
                  <a:effectLst/>
                  <a:latin typeface="Times New Roman" panose="02020603050405020304" pitchFamily="18" charset="0"/>
                  <a:ea typeface="+mn-ea"/>
                  <a:cs typeface="Times New Roman" panose="02020603050405020304" pitchFamily="18" charset="0"/>
                </a:rPr>
                <a:t>của</a:t>
              </a:r>
              <a:r>
                <a:rPr lang="en-US" sz="1300" baseline="0">
                  <a:solidFill>
                    <a:schemeClr val="dk1"/>
                  </a:solidFill>
                  <a:effectLst/>
                  <a:latin typeface="Times New Roman" panose="02020603050405020304" pitchFamily="18" charset="0"/>
                  <a:ea typeface="+mn-ea"/>
                  <a:cs typeface="Times New Roman" panose="02020603050405020304" pitchFamily="18" charset="0"/>
                </a:rPr>
                <a:t> cơ sở GDĐH trong </a:t>
              </a:r>
              <a:r>
                <a:rPr lang="vi-VN" sz="1300">
                  <a:solidFill>
                    <a:schemeClr val="dk1"/>
                  </a:solidFill>
                  <a:effectLst/>
                  <a:latin typeface="Times New Roman" panose="02020603050405020304" pitchFamily="18" charset="0"/>
                  <a:ea typeface="+mn-ea"/>
                  <a:cs typeface="Times New Roman" panose="02020603050405020304" pitchFamily="18" charset="0"/>
                </a:rPr>
                <a:t>giai đoạn 20xx-202y</a:t>
              </a:r>
              <a:r>
                <a:rPr lang="en-US" sz="1300">
                  <a:solidFill>
                    <a:schemeClr val="dk1"/>
                  </a:solidFill>
                  <a:effectLst/>
                  <a:latin typeface="Times New Roman" panose="02020603050405020304" pitchFamily="18" charset="0"/>
                  <a:ea typeface="+mn-ea"/>
                  <a:cs typeface="Times New Roman" panose="02020603050405020304" pitchFamily="18" charset="0"/>
                </a:rPr>
                <a:t>.</a:t>
              </a:r>
              <a:endParaRPr lang="en-AU" sz="1300">
                <a:latin typeface="Times New Roman" panose="02020603050405020304" pitchFamily="18" charset="0"/>
                <a:cs typeface="Times New Roman" panose="02020603050405020304" pitchFamily="18" charset="0"/>
              </a:endParaRPr>
            </a:p>
            <a:p>
              <a:pPr algn="l"/>
              <a:r>
                <a:rPr lang="en-AU" sz="1300">
                  <a:latin typeface="Times New Roman" panose="02020603050405020304" pitchFamily="18" charset="0"/>
                  <a:cs typeface="Times New Roman" panose="02020603050405020304" pitchFamily="18" charset="0"/>
                </a:rPr>
                <a:t>3. </a:t>
              </a:r>
              <a:r>
                <a:rPr lang="vi-VN" sz="1300">
                  <a:latin typeface="Times New Roman" panose="02020603050405020304" pitchFamily="18" charset="0"/>
                  <a:cs typeface="Times New Roman" panose="02020603050405020304" pitchFamily="18" charset="0"/>
                </a:rPr>
                <a:t>Tiêu chuẩn 3 (Bảng 3B): Kê khai theo từng tòa nhà của</a:t>
              </a:r>
              <a:r>
                <a:rPr lang="en-US" sz="1300">
                  <a:latin typeface="Times New Roman" panose="02020603050405020304" pitchFamily="18" charset="0"/>
                  <a:cs typeface="Times New Roman" panose="02020603050405020304" pitchFamily="18" charset="0"/>
                </a:rPr>
                <a:t> cơ</a:t>
              </a:r>
              <a:r>
                <a:rPr lang="en-US" sz="1300" baseline="0">
                  <a:latin typeface="Times New Roman" panose="02020603050405020304" pitchFamily="18" charset="0"/>
                  <a:cs typeface="Times New Roman" panose="02020603050405020304" pitchFamily="18" charset="0"/>
                </a:rPr>
                <a:t> </a:t>
              </a:r>
              <a:r>
                <a:rPr lang="vi-VN" sz="1300">
                  <a:latin typeface="Times New Roman" panose="02020603050405020304" pitchFamily="18" charset="0"/>
                  <a:cs typeface="Times New Roman" panose="02020603050405020304" pitchFamily="18" charset="0"/>
                </a:rPr>
                <a:t>sở GDĐH</a:t>
              </a:r>
              <a:r>
                <a:rPr lang="en-US" sz="1300">
                  <a:latin typeface="Times New Roman" panose="02020603050405020304" pitchFamily="18" charset="0"/>
                  <a:cs typeface="Times New Roman" panose="02020603050405020304" pitchFamily="18" charset="0"/>
                </a:rPr>
                <a:t>.</a:t>
              </a:r>
            </a:p>
            <a:p>
              <a:pPr algn="l"/>
              <a:r>
                <a:rPr lang="en-US" sz="1300" i="0">
                  <a:solidFill>
                    <a:schemeClr val="dk1"/>
                  </a:solidFill>
                  <a:effectLst/>
                  <a:latin typeface="Times New Roman" panose="02020603050405020304" pitchFamily="18" charset="0"/>
                  <a:ea typeface="+mn-ea"/>
                  <a:cs typeface="Times New Roman" panose="02020603050405020304" pitchFamily="18" charset="0"/>
                </a:rPr>
                <a:t>4. </a:t>
              </a:r>
              <a:r>
                <a:rPr lang="vi-VN" sz="1300" i="0">
                  <a:solidFill>
                    <a:schemeClr val="dk1"/>
                  </a:solidFill>
                  <a:effectLst/>
                  <a:latin typeface="Times New Roman" panose="02020603050405020304" pitchFamily="18" charset="0"/>
                  <a:ea typeface="+mn-ea"/>
                  <a:cs typeface="Times New Roman" panose="02020603050405020304" pitchFamily="18" charset="0"/>
                </a:rPr>
                <a:t>Tiêu chuẩn 3 (Bảng 3</a:t>
              </a:r>
              <a:r>
                <a:rPr lang="en-US" sz="1300" i="0">
                  <a:solidFill>
                    <a:schemeClr val="dk1"/>
                  </a:solidFill>
                  <a:effectLst/>
                  <a:latin typeface="Times New Roman" panose="02020603050405020304" pitchFamily="18" charset="0"/>
                  <a:ea typeface="+mn-ea"/>
                  <a:cs typeface="Times New Roman" panose="02020603050405020304" pitchFamily="18" charset="0"/>
                </a:rPr>
                <a:t>C</a:t>
              </a:r>
              <a:r>
                <a:rPr lang="vi-VN" sz="1300" i="0">
                  <a:solidFill>
                    <a:schemeClr val="dk1"/>
                  </a:solidFill>
                  <a:effectLst/>
                  <a:latin typeface="Times New Roman" panose="02020603050405020304" pitchFamily="18" charset="0"/>
                  <a:ea typeface="+mn-ea"/>
                  <a:cs typeface="Times New Roman" panose="02020603050405020304" pitchFamily="18" charset="0"/>
                </a:rPr>
                <a:t>): </a:t>
              </a:r>
              <a:r>
                <a:rPr lang="en-US" sz="1300" i="0">
                  <a:solidFill>
                    <a:schemeClr val="dk1"/>
                  </a:solidFill>
                  <a:effectLst/>
                  <a:latin typeface="Times New Roman" panose="02020603050405020304" pitchFamily="18" charset="0"/>
                  <a:ea typeface="+mn-ea"/>
                  <a:cs typeface="Times New Roman" panose="02020603050405020304" pitchFamily="18" charset="0"/>
                </a:rPr>
                <a:t>Khi số đầu sách điện tử có truy cập trực tuyến cho người học và cán bộ bằng</a:t>
              </a:r>
              <a:r>
                <a:rPr lang="en-US" sz="1300" i="0" baseline="0">
                  <a:solidFill>
                    <a:schemeClr val="dk1"/>
                  </a:solidFill>
                  <a:effectLst/>
                  <a:latin typeface="Times New Roman" panose="02020603050405020304" pitchFamily="18" charset="0"/>
                  <a:ea typeface="+mn-ea"/>
                  <a:cs typeface="Times New Roman" panose="02020603050405020304" pitchFamily="18" charset="0"/>
                </a:rPr>
                <a:t> t</a:t>
              </a:r>
              <a:r>
                <a:rPr lang="en-US" sz="1300" i="0">
                  <a:solidFill>
                    <a:schemeClr val="dk1"/>
                  </a:solidFill>
                  <a:effectLst/>
                  <a:latin typeface="Times New Roman" panose="02020603050405020304" pitchFamily="18" charset="0"/>
                  <a:ea typeface="+mn-ea"/>
                  <a:cs typeface="Times New Roman" panose="02020603050405020304" pitchFamily="18" charset="0"/>
                </a:rPr>
                <a:t>ổng số đầu giáo trình, tài liệu bắt buộc cần có cho các ngành đào tạo ở các trình độ đại học và sau đại học thì s</a:t>
              </a:r>
              <a14:m>
                <m:oMath xmlns:m="http://schemas.openxmlformats.org/officeDocument/2006/math">
                  <m:r>
                    <a:rPr lang="en-US" sz="1300" i="0">
                      <a:solidFill>
                        <a:schemeClr val="dk1"/>
                      </a:solidFill>
                      <a:effectLst/>
                      <a:latin typeface="Cambria Math" panose="02040503050406030204" pitchFamily="18" charset="0"/>
                      <a:ea typeface="+mn-ea"/>
                      <a:cs typeface="+mn-cs"/>
                    </a:rPr>
                    <m:t>ố </m:t>
                  </m:r>
                  <m:r>
                    <m:rPr>
                      <m:sty m:val="p"/>
                    </m:rPr>
                    <a:rPr lang="en-US" sz="1300" i="0">
                      <a:solidFill>
                        <a:schemeClr val="dk1"/>
                      </a:solidFill>
                      <a:effectLst/>
                      <a:latin typeface="Cambria Math" panose="02040503050406030204" pitchFamily="18" charset="0"/>
                      <a:ea typeface="+mn-ea"/>
                      <a:cs typeface="+mn-cs"/>
                    </a:rPr>
                    <m:t>b</m:t>
                  </m:r>
                  <m:r>
                    <a:rPr lang="en-US" sz="1300" i="0">
                      <a:solidFill>
                        <a:schemeClr val="dk1"/>
                      </a:solidFill>
                      <a:effectLst/>
                      <a:latin typeface="Cambria Math" panose="02040503050406030204" pitchFamily="18" charset="0"/>
                      <a:ea typeface="+mn-ea"/>
                      <a:cs typeface="+mn-cs"/>
                    </a:rPr>
                    <m:t>ả</m:t>
                  </m:r>
                  <m:r>
                    <m:rPr>
                      <m:sty m:val="p"/>
                    </m:rPr>
                    <a:rPr lang="en-US" sz="1300" i="0">
                      <a:solidFill>
                        <a:schemeClr val="dk1"/>
                      </a:solidFill>
                      <a:effectLst/>
                      <a:latin typeface="Cambria Math" panose="02040503050406030204" pitchFamily="18" charset="0"/>
                      <a:ea typeface="+mn-ea"/>
                      <a:cs typeface="+mn-cs"/>
                    </a:rPr>
                    <m:t>n</m:t>
                  </m:r>
                  <m:r>
                    <a:rPr lang="en-US" sz="1300" i="0">
                      <a:solidFill>
                        <a:schemeClr val="dk1"/>
                      </a:solidFill>
                      <a:effectLst/>
                      <a:latin typeface="Cambria Math" panose="02040503050406030204" pitchFamily="18" charset="0"/>
                      <a:ea typeface="+mn-ea"/>
                      <a:cs typeface="+mn-cs"/>
                    </a:rPr>
                    <m:t> </m:t>
                  </m:r>
                  <m:r>
                    <m:rPr>
                      <m:sty m:val="p"/>
                    </m:rPr>
                    <a:rPr lang="en-US" sz="1300" i="0">
                      <a:solidFill>
                        <a:schemeClr val="dk1"/>
                      </a:solidFill>
                      <a:effectLst/>
                      <a:latin typeface="Cambria Math" panose="02040503050406030204" pitchFamily="18" charset="0"/>
                      <a:ea typeface="+mn-ea"/>
                      <a:cs typeface="+mn-cs"/>
                    </a:rPr>
                    <m:t>s</m:t>
                  </m:r>
                  <m:r>
                    <a:rPr lang="en-US" sz="1300" i="0">
                      <a:solidFill>
                        <a:schemeClr val="dk1"/>
                      </a:solidFill>
                      <a:effectLst/>
                      <a:latin typeface="Cambria Math" panose="02040503050406030204" pitchFamily="18" charset="0"/>
                      <a:ea typeface="+mn-ea"/>
                      <a:cs typeface="+mn-cs"/>
                    </a:rPr>
                    <m:t>á</m:t>
                  </m:r>
                  <m:r>
                    <m:rPr>
                      <m:sty m:val="p"/>
                    </m:rPr>
                    <a:rPr lang="en-US" sz="1300" i="0">
                      <a:solidFill>
                        <a:schemeClr val="dk1"/>
                      </a:solidFill>
                      <a:effectLst/>
                      <a:latin typeface="Cambria Math" panose="02040503050406030204" pitchFamily="18" charset="0"/>
                      <a:ea typeface="+mn-ea"/>
                      <a:cs typeface="+mn-cs"/>
                    </a:rPr>
                    <m:t>ch</m:t>
                  </m:r>
                  <m:r>
                    <a:rPr lang="en-US" sz="1300" i="0">
                      <a:solidFill>
                        <a:schemeClr val="dk1"/>
                      </a:solidFill>
                      <a:effectLst/>
                      <a:latin typeface="Cambria Math" panose="02040503050406030204" pitchFamily="18" charset="0"/>
                      <a:ea typeface="+mn-ea"/>
                      <a:cs typeface="+mn-cs"/>
                    </a:rPr>
                    <m:t> </m:t>
                  </m:r>
                  <m:r>
                    <m:rPr>
                      <m:sty m:val="p"/>
                    </m:rPr>
                    <a:rPr lang="en-US" sz="1300" b="0" i="0">
                      <a:solidFill>
                        <a:schemeClr val="dk1"/>
                      </a:solidFill>
                      <a:effectLst/>
                      <a:latin typeface="Cambria Math" panose="02040503050406030204" pitchFamily="18" charset="0"/>
                      <a:ea typeface="+mn-ea"/>
                      <a:cs typeface="+mn-cs"/>
                    </a:rPr>
                    <m:t>tr</m:t>
                  </m:r>
                  <m:r>
                    <a:rPr lang="en-US" sz="1300" b="0" i="0">
                      <a:solidFill>
                        <a:schemeClr val="dk1"/>
                      </a:solidFill>
                      <a:effectLst/>
                      <a:latin typeface="Cambria Math" panose="02040503050406030204" pitchFamily="18" charset="0"/>
                      <a:ea typeface="+mn-ea"/>
                      <a:cs typeface="+mn-cs"/>
                    </a:rPr>
                    <m:t>ê</m:t>
                  </m:r>
                  <m:r>
                    <m:rPr>
                      <m:sty m:val="p"/>
                    </m:rPr>
                    <a:rPr lang="en-US" sz="1300" b="0" i="0">
                      <a:solidFill>
                        <a:schemeClr val="dk1"/>
                      </a:solidFill>
                      <a:effectLst/>
                      <a:latin typeface="Cambria Math" panose="02040503050406030204" pitchFamily="18" charset="0"/>
                      <a:ea typeface="+mn-ea"/>
                      <a:cs typeface="+mn-cs"/>
                    </a:rPr>
                    <m:t>n</m:t>
                  </m:r>
                  <m:r>
                    <a:rPr lang="en-US" sz="1300" b="0" i="0">
                      <a:solidFill>
                        <a:schemeClr val="dk1"/>
                      </a:solidFill>
                      <a:effectLst/>
                      <a:latin typeface="Cambria Math" panose="02040503050406030204" pitchFamily="18" charset="0"/>
                      <a:ea typeface="+mn-ea"/>
                      <a:cs typeface="+mn-cs"/>
                    </a:rPr>
                    <m:t> </m:t>
                  </m:r>
                  <m:r>
                    <m:rPr>
                      <m:sty m:val="p"/>
                    </m:rPr>
                    <a:rPr lang="en-US" sz="1300" b="0" i="0">
                      <a:solidFill>
                        <a:schemeClr val="dk1"/>
                      </a:solidFill>
                      <a:effectLst/>
                      <a:latin typeface="Cambria Math" panose="02040503050406030204" pitchFamily="18" charset="0"/>
                      <a:ea typeface="+mn-ea"/>
                      <a:cs typeface="+mn-cs"/>
                    </a:rPr>
                    <m:t>m</m:t>
                  </m:r>
                  <m:r>
                    <a:rPr lang="en-US" sz="1300" b="0" i="0">
                      <a:solidFill>
                        <a:schemeClr val="dk1"/>
                      </a:solidFill>
                      <a:effectLst/>
                      <a:latin typeface="Cambria Math" panose="02040503050406030204" pitchFamily="18" charset="0"/>
                      <a:ea typeface="+mn-ea"/>
                      <a:cs typeface="+mn-cs"/>
                    </a:rPr>
                    <m:t>ộ</m:t>
                  </m:r>
                  <m:r>
                    <m:rPr>
                      <m:sty m:val="p"/>
                    </m:rPr>
                    <a:rPr lang="en-US" sz="1300" b="0" i="0">
                      <a:solidFill>
                        <a:schemeClr val="dk1"/>
                      </a:solidFill>
                      <a:effectLst/>
                      <a:latin typeface="Cambria Math" panose="02040503050406030204" pitchFamily="18" charset="0"/>
                      <a:ea typeface="+mn-ea"/>
                      <a:cs typeface="+mn-cs"/>
                    </a:rPr>
                    <m:t>t</m:t>
                  </m:r>
                  <m:r>
                    <a:rPr lang="en-US" sz="1300" b="0" i="0">
                      <a:solidFill>
                        <a:schemeClr val="dk1"/>
                      </a:solidFill>
                      <a:effectLst/>
                      <a:latin typeface="Cambria Math" panose="02040503050406030204" pitchFamily="18" charset="0"/>
                      <a:ea typeface="+mn-ea"/>
                      <a:cs typeface="+mn-cs"/>
                    </a:rPr>
                    <m:t> </m:t>
                  </m:r>
                  <m:r>
                    <m:rPr>
                      <m:sty m:val="p"/>
                    </m:rPr>
                    <a:rPr lang="en-US" sz="1300" i="0">
                      <a:solidFill>
                        <a:schemeClr val="dk1"/>
                      </a:solidFill>
                      <a:effectLst/>
                      <a:latin typeface="Cambria Math" panose="02040503050406030204" pitchFamily="18" charset="0"/>
                      <a:ea typeface="+mn-ea"/>
                      <a:cs typeface="+mn-cs"/>
                    </a:rPr>
                    <m:t>sinh</m:t>
                  </m:r>
                  <m:r>
                    <a:rPr lang="en-US" sz="1300" i="0">
                      <a:solidFill>
                        <a:schemeClr val="dk1"/>
                      </a:solidFill>
                      <a:effectLst/>
                      <a:latin typeface="Cambria Math" panose="02040503050406030204" pitchFamily="18" charset="0"/>
                      <a:ea typeface="+mn-ea"/>
                      <a:cs typeface="+mn-cs"/>
                    </a:rPr>
                    <m:t> </m:t>
                  </m:r>
                  <m:r>
                    <m:rPr>
                      <m:sty m:val="p"/>
                    </m:rPr>
                    <a:rPr lang="en-US" sz="1300" i="0">
                      <a:solidFill>
                        <a:schemeClr val="dk1"/>
                      </a:solidFill>
                      <a:effectLst/>
                      <a:latin typeface="Cambria Math" panose="02040503050406030204" pitchFamily="18" charset="0"/>
                      <a:ea typeface="+mn-ea"/>
                      <a:cs typeface="+mn-cs"/>
                    </a:rPr>
                    <m:t>vi</m:t>
                  </m:r>
                  <m:r>
                    <a:rPr lang="en-US" sz="1300" i="0">
                      <a:solidFill>
                        <a:schemeClr val="dk1"/>
                      </a:solidFill>
                      <a:effectLst/>
                      <a:latin typeface="Cambria Math" panose="02040503050406030204" pitchFamily="18" charset="0"/>
                      <a:ea typeface="+mn-ea"/>
                      <a:cs typeface="+mn-cs"/>
                    </a:rPr>
                    <m:t>ê</m:t>
                  </m:r>
                  <m:r>
                    <m:rPr>
                      <m:sty m:val="p"/>
                    </m:rPr>
                    <a:rPr lang="en-US" sz="1300" i="0">
                      <a:solidFill>
                        <a:schemeClr val="dk1"/>
                      </a:solidFill>
                      <a:effectLst/>
                      <a:latin typeface="Cambria Math" panose="02040503050406030204" pitchFamily="18" charset="0"/>
                      <a:ea typeface="+mn-ea"/>
                      <a:cs typeface="+mn-cs"/>
                    </a:rPr>
                    <m:t>n</m:t>
                  </m:r>
                  <m:r>
                    <a:rPr lang="en-US" sz="1300" i="0">
                      <a:solidFill>
                        <a:schemeClr val="dk1"/>
                      </a:solidFill>
                      <a:effectLst/>
                      <a:latin typeface="Cambria Math" panose="02040503050406030204" pitchFamily="18" charset="0"/>
                      <a:ea typeface="+mn-ea"/>
                      <a:cs typeface="+mn-cs"/>
                    </a:rPr>
                    <m:t> </m:t>
                  </m:r>
                  <m:r>
                    <m:rPr>
                      <m:sty m:val="p"/>
                    </m:rPr>
                    <a:rPr lang="en-US" sz="1300" i="0">
                      <a:solidFill>
                        <a:schemeClr val="dk1"/>
                      </a:solidFill>
                      <a:effectLst/>
                      <a:latin typeface="Cambria Math" panose="02040503050406030204" pitchFamily="18" charset="0"/>
                      <a:ea typeface="+mn-ea"/>
                      <a:cs typeface="+mn-cs"/>
                    </a:rPr>
                    <m:t>quy</m:t>
                  </m:r>
                  <m:r>
                    <a:rPr lang="en-US" sz="1300" i="0">
                      <a:solidFill>
                        <a:schemeClr val="dk1"/>
                      </a:solidFill>
                      <a:effectLst/>
                      <a:latin typeface="Cambria Math" panose="02040503050406030204" pitchFamily="18" charset="0"/>
                      <a:ea typeface="+mn-ea"/>
                      <a:cs typeface="+mn-cs"/>
                    </a:rPr>
                    <m:t> </m:t>
                  </m:r>
                  <m:r>
                    <m:rPr>
                      <m:sty m:val="p"/>
                    </m:rPr>
                    <a:rPr lang="en-US" sz="1300" i="0">
                      <a:solidFill>
                        <a:schemeClr val="dk1"/>
                      </a:solidFill>
                      <a:effectLst/>
                      <a:latin typeface="Cambria Math" panose="02040503050406030204" pitchFamily="18" charset="0"/>
                      <a:ea typeface="+mn-ea"/>
                      <a:cs typeface="+mn-cs"/>
                    </a:rPr>
                    <m:t>chu</m:t>
                  </m:r>
                  <m:r>
                    <a:rPr lang="en-US" sz="1300" i="0">
                      <a:solidFill>
                        <a:schemeClr val="dk1"/>
                      </a:solidFill>
                      <a:effectLst/>
                      <a:latin typeface="Cambria Math" panose="02040503050406030204" pitchFamily="18" charset="0"/>
                      <a:ea typeface="+mn-ea"/>
                      <a:cs typeface="+mn-cs"/>
                    </a:rPr>
                    <m:t>ẩ</m:t>
                  </m:r>
                  <m:r>
                    <m:rPr>
                      <m:sty m:val="p"/>
                    </m:rPr>
                    <a:rPr lang="en-US" sz="1300" i="0">
                      <a:solidFill>
                        <a:schemeClr val="dk1"/>
                      </a:solidFill>
                      <a:effectLst/>
                      <a:latin typeface="Cambria Math" panose="02040503050406030204" pitchFamily="18" charset="0"/>
                      <a:ea typeface="+mn-ea"/>
                      <a:cs typeface="+mn-cs"/>
                    </a:rPr>
                    <m:t>n</m:t>
                  </m:r>
                </m:oMath>
              </a14:m>
              <a:r>
                <a:rPr lang="en-US" sz="1300" i="0">
                  <a:solidFill>
                    <a:schemeClr val="dk1"/>
                  </a:solidFill>
                  <a:effectLst/>
                  <a:latin typeface="Times New Roman" panose="02020603050405020304" pitchFamily="18" charset="0"/>
                  <a:ea typeface="+mn-ea"/>
                  <a:cs typeface="Times New Roman" panose="02020603050405020304" pitchFamily="18" charset="0"/>
                </a:rPr>
                <a:t> là vô tận (nghĩa</a:t>
              </a:r>
              <a:r>
                <a:rPr lang="en-US" sz="1300" i="0" baseline="0">
                  <a:solidFill>
                    <a:schemeClr val="dk1"/>
                  </a:solidFill>
                  <a:effectLst/>
                  <a:latin typeface="Times New Roman" panose="02020603050405020304" pitchFamily="18" charset="0"/>
                  <a:ea typeface="+mn-ea"/>
                  <a:cs typeface="Times New Roman" panose="02020603050405020304" pitchFamily="18" charset="0"/>
                </a:rPr>
                <a:t> là </a:t>
              </a:r>
              <a:r>
                <a:rPr lang="en-US" sz="1300" i="0">
                  <a:solidFill>
                    <a:schemeClr val="dk1"/>
                  </a:solidFill>
                  <a:effectLst/>
                  <a:latin typeface="Times New Roman" panose="02020603050405020304" pitchFamily="18" charset="0"/>
                  <a:ea typeface="+mn-ea"/>
                  <a:cs typeface="Times New Roman" panose="02020603050405020304" pitchFamily="18" charset="0"/>
                </a:rPr>
                <a:t>người học có thể truy cập không giới hạn).</a:t>
              </a:r>
              <a:endParaRPr lang="en-US" sz="1300">
                <a:latin typeface="Times New Roman" panose="02020603050405020304" pitchFamily="18" charset="0"/>
                <a:cs typeface="Times New Roman" panose="02020603050405020304" pitchFamily="18" charset="0"/>
              </a:endParaRPr>
            </a:p>
            <a:p>
              <a:pPr algn="l"/>
              <a:r>
                <a:rPr lang="en-US" sz="1300">
                  <a:latin typeface="Times New Roman" panose="02020603050405020304" pitchFamily="18" charset="0"/>
                  <a:cs typeface="Times New Roman" panose="02020603050405020304" pitchFamily="18" charset="0"/>
                </a:rPr>
                <a:t>5. Tiêu chuẩn 4 (Bảng</a:t>
              </a:r>
              <a:r>
                <a:rPr lang="en-US" sz="1300" baseline="0">
                  <a:latin typeface="Times New Roman" panose="02020603050405020304" pitchFamily="18" charset="0"/>
                  <a:cs typeface="Times New Roman" panose="02020603050405020304" pitchFamily="18" charset="0"/>
                </a:rPr>
                <a:t> A</a:t>
              </a:r>
              <a:r>
                <a:rPr lang="en-US" sz="1300">
                  <a:latin typeface="Times New Roman" panose="02020603050405020304" pitchFamily="18" charset="0"/>
                  <a:cs typeface="Times New Roman" panose="02020603050405020304" pitchFamily="18" charset="0"/>
                </a:rPr>
                <a:t>): Số</a:t>
              </a:r>
              <a:r>
                <a:rPr lang="en-US" sz="1300" baseline="0">
                  <a:latin typeface="Times New Roman" panose="02020603050405020304" pitchFamily="18" charset="0"/>
                  <a:cs typeface="Times New Roman" panose="02020603050405020304" pitchFamily="18" charset="0"/>
                </a:rPr>
                <a:t> liệu từ b</a:t>
              </a:r>
              <a:r>
                <a:rPr lang="en-US" sz="1300">
                  <a:solidFill>
                    <a:schemeClr val="dk1"/>
                  </a:solidFill>
                  <a:effectLst/>
                  <a:latin typeface="Times New Roman" panose="02020603050405020304" pitchFamily="18" charset="0"/>
                  <a:ea typeface="+mn-ea"/>
                  <a:cs typeface="Times New Roman" panose="02020603050405020304" pitchFamily="18" charset="0"/>
                </a:rPr>
                <a:t>áo cáo tài chính hàng năm của cở</a:t>
              </a:r>
              <a:r>
                <a:rPr lang="en-US" sz="1300" baseline="0">
                  <a:solidFill>
                    <a:schemeClr val="dk1"/>
                  </a:solidFill>
                  <a:effectLst/>
                  <a:latin typeface="Times New Roman" panose="02020603050405020304" pitchFamily="18" charset="0"/>
                  <a:ea typeface="+mn-ea"/>
                  <a:cs typeface="Times New Roman" panose="02020603050405020304" pitchFamily="18" charset="0"/>
                </a:rPr>
                <a:t> sở GDĐH</a:t>
              </a:r>
              <a:r>
                <a:rPr lang="en-US" sz="1300">
                  <a:solidFill>
                    <a:schemeClr val="dk1"/>
                  </a:solidFill>
                  <a:effectLst/>
                  <a:latin typeface="Times New Roman" panose="02020603050405020304" pitchFamily="18" charset="0"/>
                  <a:ea typeface="+mn-ea"/>
                  <a:cs typeface="Times New Roman" panose="02020603050405020304" pitchFamily="18" charset="0"/>
                </a:rPr>
                <a:t> được cơ quan có thẩm quyền (Hội</a:t>
              </a:r>
              <a:r>
                <a:rPr lang="en-US" sz="1300" baseline="0">
                  <a:solidFill>
                    <a:schemeClr val="dk1"/>
                  </a:solidFill>
                  <a:effectLst/>
                  <a:latin typeface="Times New Roman" panose="02020603050405020304" pitchFamily="18" charset="0"/>
                  <a:ea typeface="+mn-ea"/>
                  <a:cs typeface="Times New Roman" panose="02020603050405020304" pitchFamily="18" charset="0"/>
                </a:rPr>
                <a:t> đồng trường</a:t>
              </a:r>
              <a:r>
                <a:rPr lang="en-US" sz="1300">
                  <a:solidFill>
                    <a:schemeClr val="dk1"/>
                  </a:solidFill>
                  <a:effectLst/>
                  <a:latin typeface="Times New Roman" panose="02020603050405020304" pitchFamily="18" charset="0"/>
                  <a:ea typeface="+mn-ea"/>
                  <a:cs typeface="Times New Roman" panose="02020603050405020304" pitchFamily="18" charset="0"/>
                </a:rPr>
                <a:t>/Hội</a:t>
              </a:r>
              <a:r>
                <a:rPr lang="en-US" sz="1300" baseline="0">
                  <a:solidFill>
                    <a:schemeClr val="dk1"/>
                  </a:solidFill>
                  <a:effectLst/>
                  <a:latin typeface="Times New Roman" panose="02020603050405020304" pitchFamily="18" charset="0"/>
                  <a:ea typeface="+mn-ea"/>
                  <a:cs typeface="Times New Roman" panose="02020603050405020304" pitchFamily="18" charset="0"/>
                </a:rPr>
                <a:t> đồng đại học</a:t>
              </a:r>
              <a:r>
                <a:rPr lang="en-US" sz="1300">
                  <a:solidFill>
                    <a:schemeClr val="dk1"/>
                  </a:solidFill>
                  <a:effectLst/>
                  <a:latin typeface="Times New Roman" panose="02020603050405020304" pitchFamily="18" charset="0"/>
                  <a:ea typeface="+mn-ea"/>
                  <a:cs typeface="Times New Roman" panose="02020603050405020304" pitchFamily="18" charset="0"/>
                </a:rPr>
                <a:t>) phê duyệt</a:t>
              </a:r>
            </a:p>
            <a:p>
              <a:pPr algn="l"/>
              <a:r>
                <a:rPr lang="en-US" sz="1300">
                  <a:latin typeface="Times New Roman" panose="02020603050405020304" pitchFamily="18" charset="0"/>
                  <a:cs typeface="Times New Roman" panose="02020603050405020304" pitchFamily="18" charset="0"/>
                </a:rPr>
                <a:t>6. Tiêu</a:t>
              </a:r>
              <a:r>
                <a:rPr lang="en-US" sz="1300" baseline="0">
                  <a:latin typeface="Times New Roman" panose="02020603050405020304" pitchFamily="18" charset="0"/>
                  <a:cs typeface="Times New Roman" panose="02020603050405020304" pitchFamily="18" charset="0"/>
                </a:rPr>
                <a:t> chuẩn 5 (</a:t>
              </a:r>
              <a:r>
                <a:rPr lang="en-US" sz="1300">
                  <a:latin typeface="Times New Roman" panose="02020603050405020304" pitchFamily="18" charset="0"/>
                  <a:cs typeface="Times New Roman" panose="02020603050405020304" pitchFamily="18" charset="0"/>
                </a:rPr>
                <a:t>Bảng 5A): </a:t>
              </a:r>
              <a:r>
                <a:rPr lang="en-US" sz="1300" baseline="0">
                  <a:latin typeface="Times New Roman" panose="02020603050405020304" pitchFamily="18" charset="0"/>
                  <a:cs typeface="Times New Roman" panose="02020603050405020304" pitchFamily="18" charset="0"/>
                </a:rPr>
                <a:t> </a:t>
              </a:r>
            </a:p>
            <a:p>
              <a:pPr algn="l"/>
              <a:r>
                <a:rPr lang="en-US" sz="1300" baseline="0">
                  <a:latin typeface="Times New Roman" panose="02020603050405020304" pitchFamily="18" charset="0"/>
                  <a:cs typeface="Times New Roman" panose="02020603050405020304" pitchFamily="18" charset="0"/>
                </a:rPr>
                <a:t>- T</a:t>
              </a:r>
              <a:r>
                <a:rPr lang="en-US" sz="1300">
                  <a:latin typeface="Times New Roman" panose="02020603050405020304" pitchFamily="18" charset="0"/>
                  <a:cs typeface="Times New Roman" panose="02020603050405020304" pitchFamily="18" charset="0"/>
                </a:rPr>
                <a:t>ổng số sinh viên có mặt cuối năm (cả đại học và sau đại học),</a:t>
              </a:r>
              <a:r>
                <a:rPr lang="en-US" sz="1300" baseline="0">
                  <a:latin typeface="Times New Roman" panose="02020603050405020304" pitchFamily="18" charset="0"/>
                  <a:cs typeface="Times New Roman" panose="02020603050405020304" pitchFamily="18" charset="0"/>
                </a:rPr>
                <a:t> thống kê số liệu cuối năm 2024 (31/12/2024).</a:t>
              </a:r>
              <a:endParaRPr lang="en-US" sz="1300">
                <a:latin typeface="Times New Roman" panose="02020603050405020304" pitchFamily="18" charset="0"/>
                <a:cs typeface="Times New Roman" panose="02020603050405020304" pitchFamily="18" charset="0"/>
              </a:endParaRPr>
            </a:p>
            <a:p>
              <a:pPr algn="l"/>
              <a:r>
                <a:rPr lang="en-US" sz="1300" b="1">
                  <a:latin typeface="Times New Roman" panose="02020603050405020304" pitchFamily="18" charset="0"/>
                  <a:cs typeface="Times New Roman" panose="02020603050405020304" pitchFamily="18" charset="0"/>
                </a:rPr>
                <a:t>- </a:t>
              </a:r>
              <a:r>
                <a:rPr lang="en-US" sz="1300" b="0">
                  <a:latin typeface="Times New Roman" panose="02020603050405020304" pitchFamily="18" charset="0"/>
                  <a:cs typeface="Times New Roman" panose="02020603050405020304" pitchFamily="18" charset="0"/>
                </a:rPr>
                <a:t>Thống kê tình trạng sinh viên theo khóa nhập học </a:t>
              </a:r>
              <a:r>
                <a:rPr lang="en-US" sz="1300">
                  <a:latin typeface="Times New Roman" panose="02020603050405020304" pitchFamily="18" charset="0"/>
                  <a:cs typeface="Times New Roman" panose="02020603050405020304" pitchFamily="18" charset="0"/>
                </a:rPr>
                <a:t>(</a:t>
              </a:r>
              <a:r>
                <a:rPr lang="vi-VN" sz="1300">
                  <a:latin typeface="Times New Roman" panose="02020603050405020304" pitchFamily="18" charset="0"/>
                  <a:cs typeface="Times New Roman" panose="02020603050405020304" pitchFamily="18" charset="0"/>
                </a:rPr>
                <a:t>Số hiện tại đang theo học tại cơ sở đào tạo</a:t>
              </a:r>
              <a:r>
                <a:rPr lang="en-US" sz="1300">
                  <a:latin typeface="Times New Roman" panose="02020603050405020304" pitchFamily="18" charset="0"/>
                  <a:cs typeface="Times New Roman" panose="02020603050405020304" pitchFamily="18" charset="0"/>
                </a:rPr>
                <a:t>;</a:t>
              </a:r>
              <a:r>
                <a:rPr lang="en-US" sz="1300" baseline="0">
                  <a:latin typeface="Times New Roman" panose="02020603050405020304" pitchFamily="18" charset="0"/>
                  <a:cs typeface="Times New Roman" panose="02020603050405020304" pitchFamily="18" charset="0"/>
                </a:rPr>
                <a:t> Số tốt nghiệp trong năm qua, đúng hạn; Số tốt nghiệp trong năm qua, quá hạn ≤ 0,5 thời gian tiêu chuẩn; </a:t>
              </a:r>
              <a:r>
                <a:rPr lang="en-US" sz="1300" baseline="0">
                  <a:solidFill>
                    <a:schemeClr val="dk1"/>
                  </a:solidFill>
                  <a:effectLst/>
                  <a:latin typeface="Times New Roman" panose="02020603050405020304" pitchFamily="18" charset="0"/>
                  <a:ea typeface="+mn-ea"/>
                  <a:cs typeface="Times New Roman" panose="02020603050405020304" pitchFamily="18" charset="0"/>
                </a:rPr>
                <a:t>Số tốt nghiệp trong năm qua, quá hạn 1,5 thời gian tiêu chuẩn</a:t>
              </a:r>
              <a:r>
                <a:rPr lang="en-US" sz="1300" baseline="0">
                  <a:latin typeface="Times New Roman" panose="02020603050405020304" pitchFamily="18" charset="0"/>
                  <a:cs typeface="Times New Roman" panose="02020603050405020304" pitchFamily="18" charset="0"/>
                </a:rPr>
                <a:t>)</a:t>
              </a:r>
              <a:r>
                <a:rPr lang="en-US" sz="1300">
                  <a:latin typeface="Times New Roman" panose="02020603050405020304" pitchFamily="18" charset="0"/>
                  <a:cs typeface="Times New Roman" panose="02020603050405020304" pitchFamily="18" charset="0"/>
                </a:rPr>
                <a:t>: Điền</a:t>
              </a:r>
              <a:r>
                <a:rPr lang="en-US" sz="1300" baseline="0">
                  <a:latin typeface="Times New Roman" panose="02020603050405020304" pitchFamily="18" charset="0"/>
                  <a:cs typeface="Times New Roman" panose="02020603050405020304" pitchFamily="18" charset="0"/>
                </a:rPr>
                <a:t> số liệu thống kê ở thời điểm ngày 31 tháng 12 các năm.</a:t>
              </a:r>
              <a:endParaRPr lang="en-US" sz="1300">
                <a:latin typeface="Times New Roman" panose="02020603050405020304" pitchFamily="18" charset="0"/>
                <a:cs typeface="Times New Roman" panose="02020603050405020304" pitchFamily="18" charset="0"/>
              </a:endParaRPr>
            </a:p>
            <a:p>
              <a:pPr algn="l"/>
              <a:r>
                <a:rPr lang="en-US" sz="1300">
                  <a:latin typeface="Times New Roman" panose="02020603050405020304" pitchFamily="18" charset="0"/>
                  <a:cs typeface="Times New Roman" panose="02020603050405020304" pitchFamily="18" charset="0"/>
                </a:rPr>
                <a:t>- Thời gian tiêu chuẩn là</a:t>
              </a:r>
              <a:r>
                <a:rPr lang="en-US" sz="1300" baseline="0">
                  <a:latin typeface="Times New Roman" panose="02020603050405020304" pitchFamily="18" charset="0"/>
                  <a:cs typeface="Times New Roman" panose="02020603050405020304" pitchFamily="18" charset="0"/>
                </a:rPr>
                <a:t> </a:t>
              </a:r>
              <a:r>
                <a:rPr lang="en-US" sz="1300">
                  <a:latin typeface="Times New Roman" panose="02020603050405020304" pitchFamily="18" charset="0"/>
                  <a:cs typeface="Times New Roman" panose="02020603050405020304" pitchFamily="18" charset="0"/>
                </a:rPr>
                <a:t>thời</a:t>
              </a:r>
              <a:r>
                <a:rPr lang="en-US" sz="1300" baseline="0">
                  <a:latin typeface="Times New Roman" panose="02020603050405020304" pitchFamily="18" charset="0"/>
                  <a:cs typeface="Times New Roman" panose="02020603050405020304" pitchFamily="18" charset="0"/>
                </a:rPr>
                <a:t> gian đào tạo tiêu chuẩn hay thời gian theo kế hoạch học tập chuẩn phụ thuộc vào trình độ và hình thức đào tạo </a:t>
              </a:r>
              <a:endParaRPr lang="en-US" sz="1300">
                <a:latin typeface="Times New Roman" panose="02020603050405020304" pitchFamily="18" charset="0"/>
                <a:cs typeface="Times New Roman" panose="02020603050405020304" pitchFamily="18" charset="0"/>
              </a:endParaRPr>
            </a:p>
            <a:p>
              <a:pPr algn="l"/>
              <a:r>
                <a:rPr lang="en-US" sz="1300">
                  <a:latin typeface="Times New Roman" panose="02020603050405020304" pitchFamily="18" charset="0"/>
                  <a:cs typeface="Times New Roman" panose="02020603050405020304" pitchFamily="18" charset="0"/>
                </a:rPr>
                <a:t>7. </a:t>
              </a:r>
              <a:r>
                <a:rPr lang="vi-VN" sz="1300">
                  <a:latin typeface="Times New Roman" panose="02020603050405020304" pitchFamily="18" charset="0"/>
                  <a:cs typeface="Times New Roman" panose="02020603050405020304" pitchFamily="18" charset="0"/>
                </a:rPr>
                <a:t>Phần </a:t>
              </a:r>
              <a:r>
                <a:rPr lang="en-US" sz="1300">
                  <a:latin typeface="Times New Roman" panose="02020603050405020304" pitchFamily="18" charset="0"/>
                  <a:cs typeface="Times New Roman" panose="02020603050405020304" pitchFamily="18" charset="0"/>
                </a:rPr>
                <a:t>s</a:t>
              </a:r>
              <a:r>
                <a:rPr lang="vi-VN" sz="1300">
                  <a:latin typeface="Times New Roman" panose="02020603050405020304" pitchFamily="18" charset="0"/>
                  <a:cs typeface="Times New Roman" panose="02020603050405020304" pitchFamily="18" charset="0"/>
                </a:rPr>
                <a:t>ố liệu khảo sát </a:t>
              </a:r>
              <a:r>
                <a:rPr lang="en-US" sz="1300">
                  <a:latin typeface="Times New Roman" panose="02020603050405020304" pitchFamily="18" charset="0"/>
                  <a:cs typeface="Times New Roman" panose="02020603050405020304" pitchFamily="18" charset="0"/>
                </a:rPr>
                <a:t>người</a:t>
              </a:r>
              <a:r>
                <a:rPr lang="en-US" sz="1300" baseline="0">
                  <a:latin typeface="Times New Roman" panose="02020603050405020304" pitchFamily="18" charset="0"/>
                  <a:cs typeface="Times New Roman" panose="02020603050405020304" pitchFamily="18" charset="0"/>
                </a:rPr>
                <a:t> học, người tốt nghiệp đ</a:t>
              </a:r>
              <a:r>
                <a:rPr lang="vi-VN" sz="1300">
                  <a:latin typeface="Times New Roman" panose="02020603050405020304" pitchFamily="18" charset="0"/>
                  <a:cs typeface="Times New Roman" panose="02020603050405020304" pitchFamily="18" charset="0"/>
                </a:rPr>
                <a:t>ối với tiêu c</a:t>
              </a:r>
              <a:r>
                <a:rPr lang="en-US" sz="1300">
                  <a:latin typeface="Times New Roman" panose="02020603050405020304" pitchFamily="18" charset="0"/>
                  <a:cs typeface="Times New Roman" panose="02020603050405020304" pitchFamily="18" charset="0"/>
                </a:rPr>
                <a:t>hí</a:t>
              </a:r>
              <a:r>
                <a:rPr lang="en-US" sz="1300" baseline="0">
                  <a:latin typeface="Times New Roman" panose="02020603050405020304" pitchFamily="18" charset="0"/>
                  <a:cs typeface="Times New Roman" panose="02020603050405020304" pitchFamily="18" charset="0"/>
                </a:rPr>
                <a:t> 5.4</a:t>
              </a:r>
              <a:r>
                <a:rPr lang="vi-VN" sz="1300">
                  <a:latin typeface="Times New Roman" panose="02020603050405020304" pitchFamily="18" charset="0"/>
                  <a:cs typeface="Times New Roman" panose="02020603050405020304" pitchFamily="18" charset="0"/>
                </a:rPr>
                <a:t> và 5.5: </a:t>
              </a:r>
              <a:r>
                <a:rPr lang="en-US" sz="1300">
                  <a:latin typeface="Times New Roman" panose="02020603050405020304" pitchFamily="18" charset="0"/>
                  <a:cs typeface="Times New Roman" panose="02020603050405020304" pitchFamily="18" charset="0"/>
                </a:rPr>
                <a:t>CSĐT</a:t>
              </a:r>
              <a:r>
                <a:rPr lang="en-US" sz="1300" baseline="0">
                  <a:latin typeface="Times New Roman" panose="02020603050405020304" pitchFamily="18" charset="0"/>
                  <a:cs typeface="Times New Roman" panose="02020603050405020304" pitchFamily="18" charset="0"/>
                </a:rPr>
                <a:t> c</a:t>
              </a:r>
              <a:r>
                <a:rPr lang="vi-VN" sz="1300">
                  <a:latin typeface="Times New Roman" panose="02020603050405020304" pitchFamily="18" charset="0"/>
                  <a:cs typeface="Times New Roman" panose="02020603050405020304" pitchFamily="18" charset="0"/>
                </a:rPr>
                <a:t>ó thể khảo sát theo lớp hoặc </a:t>
              </a:r>
              <a:r>
                <a:rPr lang="en-US" sz="1300">
                  <a:latin typeface="Times New Roman" panose="02020603050405020304" pitchFamily="18" charset="0"/>
                  <a:cs typeface="Times New Roman" panose="02020603050405020304" pitchFamily="18" charset="0"/>
                </a:rPr>
                <a:t>khi kết</a:t>
              </a:r>
              <a:r>
                <a:rPr lang="en-US" sz="1300" baseline="0">
                  <a:latin typeface="Times New Roman" panose="02020603050405020304" pitchFamily="18" charset="0"/>
                  <a:cs typeface="Times New Roman" panose="02020603050405020304" pitchFamily="18" charset="0"/>
                </a:rPr>
                <a:t> thúc môn học </a:t>
              </a:r>
              <a:r>
                <a:rPr lang="vi-VN" sz="1300">
                  <a:latin typeface="Times New Roman" panose="02020603050405020304" pitchFamily="18" charset="0"/>
                  <a:cs typeface="Times New Roman" panose="02020603050405020304" pitchFamily="18" charset="0"/>
                </a:rPr>
                <a:t>hoặc</a:t>
              </a:r>
              <a:r>
                <a:rPr lang="en-US" sz="1300">
                  <a:latin typeface="Times New Roman" panose="02020603050405020304" pitchFamily="18" charset="0"/>
                  <a:cs typeface="Times New Roman" panose="02020603050405020304" pitchFamily="18" charset="0"/>
                </a:rPr>
                <a:t> khảo</a:t>
              </a:r>
              <a:r>
                <a:rPr lang="en-US" sz="1300" baseline="0">
                  <a:latin typeface="Times New Roman" panose="02020603050405020304" pitchFamily="18" charset="0"/>
                  <a:cs typeface="Times New Roman" panose="02020603050405020304" pitchFamily="18" charset="0"/>
                </a:rPr>
                <a:t> sát tổng thể ở cuối mỗi học kỳ hoặc cuối năm</a:t>
              </a:r>
              <a:r>
                <a:rPr lang="vi-VN" sz="1300">
                  <a:latin typeface="Times New Roman" panose="02020603050405020304" pitchFamily="18" charset="0"/>
                  <a:cs typeface="Times New Roman" panose="02020603050405020304" pitchFamily="18" charset="0"/>
                </a:rPr>
                <a:t> và thực hiện theo hướng dẫn ở phần khảo sát</a:t>
              </a:r>
              <a:r>
                <a:rPr lang="en-US" sz="1300">
                  <a:latin typeface="Times New Roman" panose="02020603050405020304" pitchFamily="18" charset="0"/>
                  <a:cs typeface="Times New Roman" panose="02020603050405020304" pitchFamily="18" charset="0"/>
                </a:rPr>
                <a:t>.</a:t>
              </a:r>
              <a:endParaRPr lang="en-AU" sz="1300">
                <a:latin typeface="Times New Roman" panose="02020603050405020304" pitchFamily="18" charset="0"/>
                <a:cs typeface="Times New Roman" panose="02020603050405020304" pitchFamily="18" charset="0"/>
              </a:endParaRPr>
            </a:p>
          </xdr:txBody>
        </xdr:sp>
      </mc:Choice>
      <mc:Fallback xmlns="">
        <xdr:sp macro="" textlink="">
          <xdr:nvSpPr>
            <xdr:cNvPr id="2" name="TextBox 1">
              <a:extLst>
                <a:ext uri="{FF2B5EF4-FFF2-40B4-BE49-F238E27FC236}">
                  <a16:creationId xmlns:a16="http://schemas.microsoft.com/office/drawing/2014/main" id="{AE7395FC-16AE-43DD-B58D-E00E1331A394}"/>
                </a:ext>
              </a:extLst>
            </xdr:cNvPr>
            <xdr:cNvSpPr txBox="1"/>
          </xdr:nvSpPr>
          <xdr:spPr>
            <a:xfrm>
              <a:off x="0" y="0"/>
              <a:ext cx="7118350" cy="7292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300" b="1">
                  <a:solidFill>
                    <a:schemeClr val="dk1"/>
                  </a:solidFill>
                  <a:effectLst/>
                  <a:latin typeface="Times New Roman" panose="02020603050405020304" pitchFamily="18" charset="0"/>
                  <a:ea typeface="+mn-ea"/>
                  <a:cs typeface="Times New Roman" panose="02020603050405020304" pitchFamily="18" charset="0"/>
                </a:rPr>
                <a:t>HƯỚNG</a:t>
              </a:r>
              <a:r>
                <a:rPr lang="en-US" sz="1300" b="1" baseline="0">
                  <a:solidFill>
                    <a:schemeClr val="dk1"/>
                  </a:solidFill>
                  <a:effectLst/>
                  <a:latin typeface="Times New Roman" panose="02020603050405020304" pitchFamily="18" charset="0"/>
                  <a:ea typeface="+mn-ea"/>
                  <a:cs typeface="Times New Roman" panose="02020603050405020304" pitchFamily="18" charset="0"/>
                </a:rPr>
                <a:t> DẪN VÀ LƯU Ý KHI ĐIỀN THÔNG TIN, DỮ LIỆU</a:t>
              </a:r>
              <a:endParaRPr lang="en-US" sz="1300" b="1">
                <a:solidFill>
                  <a:schemeClr val="dk1"/>
                </a:solidFill>
                <a:effectLst/>
                <a:latin typeface="Times New Roman" panose="02020603050405020304" pitchFamily="18" charset="0"/>
                <a:ea typeface="+mn-ea"/>
                <a:cs typeface="Times New Roman" panose="02020603050405020304" pitchFamily="18" charset="0"/>
              </a:endParaRPr>
            </a:p>
            <a:p>
              <a:pPr algn="l"/>
              <a:endParaRPr lang="en-US" sz="1300" b="1">
                <a:solidFill>
                  <a:schemeClr val="dk1"/>
                </a:solidFill>
                <a:effectLst/>
                <a:latin typeface="Times New Roman" panose="02020603050405020304" pitchFamily="18" charset="0"/>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300">
                <a:solidFill>
                  <a:schemeClr val="dk1"/>
                </a:solidFill>
                <a:effectLst/>
                <a:latin typeface="Times New Roman" panose="02020603050405020304" pitchFamily="18" charset="0"/>
                <a:ea typeface="+mn-ea"/>
                <a:cs typeface="Times New Roman" panose="02020603050405020304" pitchFamily="18" charset="0"/>
              </a:endParaRPr>
            </a:p>
            <a:p>
              <a:pPr algn="l"/>
              <a:r>
                <a:rPr lang="en-US" sz="1300">
                  <a:solidFill>
                    <a:schemeClr val="dk1"/>
                  </a:solidFill>
                  <a:effectLst/>
                  <a:latin typeface="Times New Roman" panose="02020603050405020304" pitchFamily="18" charset="0"/>
                  <a:ea typeface="+mn-ea"/>
                  <a:cs typeface="Times New Roman" panose="02020603050405020304" pitchFamily="18" charset="0"/>
                </a:rPr>
                <a:t>1. </a:t>
              </a:r>
              <a:r>
                <a:rPr lang="vi-VN" sz="1300">
                  <a:solidFill>
                    <a:schemeClr val="dk1"/>
                  </a:solidFill>
                  <a:effectLst/>
                  <a:latin typeface="Times New Roman" panose="02020603050405020304" pitchFamily="18" charset="0"/>
                  <a:ea typeface="+mn-ea"/>
                  <a:cs typeface="Times New Roman" panose="02020603050405020304" pitchFamily="18" charset="0"/>
                </a:rPr>
                <a:t>Cơ sở GDĐH điền thông tin</a:t>
              </a:r>
              <a:r>
                <a:rPr lang="en-US" sz="1300">
                  <a:solidFill>
                    <a:schemeClr val="dk1"/>
                  </a:solidFill>
                  <a:effectLst/>
                  <a:latin typeface="Times New Roman" panose="02020603050405020304" pitchFamily="18" charset="0"/>
                  <a:ea typeface="+mn-ea"/>
                  <a:cs typeface="Times New Roman" panose="02020603050405020304" pitchFamily="18" charset="0"/>
                </a:rPr>
                <a:t> trong</a:t>
              </a:r>
              <a:r>
                <a:rPr lang="en-US" sz="1300" baseline="0">
                  <a:solidFill>
                    <a:schemeClr val="dk1"/>
                  </a:solidFill>
                  <a:effectLst/>
                  <a:latin typeface="Times New Roman" panose="02020603050405020304" pitchFamily="18" charset="0"/>
                  <a:ea typeface="+mn-ea"/>
                  <a:cs typeface="Times New Roman" panose="02020603050405020304" pitchFamily="18" charset="0"/>
                </a:rPr>
                <a:t> các tiêu chuẩn (ở các sheet) trong file này</a:t>
              </a:r>
              <a:r>
                <a:rPr lang="vi-VN" sz="1300">
                  <a:solidFill>
                    <a:schemeClr val="dk1"/>
                  </a:solidFill>
                  <a:effectLst/>
                  <a:latin typeface="Times New Roman" panose="02020603050405020304" pitchFamily="18" charset="0"/>
                  <a:ea typeface="+mn-ea"/>
                  <a:cs typeface="Times New Roman" panose="02020603050405020304" pitchFamily="18" charset="0"/>
                </a:rPr>
                <a:t> bằng 2 cách:</a:t>
              </a:r>
              <a:endParaRPr lang="en-US" sz="1300">
                <a:solidFill>
                  <a:schemeClr val="dk1"/>
                </a:solidFill>
                <a:effectLst/>
                <a:latin typeface="Times New Roman" panose="02020603050405020304" pitchFamily="18" charset="0"/>
                <a:ea typeface="+mn-ea"/>
                <a:cs typeface="Times New Roman" panose="02020603050405020304" pitchFamily="18" charset="0"/>
              </a:endParaRPr>
            </a:p>
            <a:p>
              <a:pPr algn="l"/>
              <a:r>
                <a:rPr lang="en-US" sz="1300">
                  <a:solidFill>
                    <a:schemeClr val="dk1"/>
                  </a:solidFill>
                  <a:effectLst/>
                  <a:latin typeface="Times New Roman" panose="02020603050405020304" pitchFamily="18" charset="0"/>
                  <a:ea typeface="+mn-ea"/>
                  <a:cs typeface="Times New Roman" panose="02020603050405020304" pitchFamily="18" charset="0"/>
                </a:rPr>
                <a:t>a. </a:t>
              </a:r>
              <a:r>
                <a:rPr lang="vi-VN" sz="1300">
                  <a:solidFill>
                    <a:schemeClr val="dk1"/>
                  </a:solidFill>
                  <a:effectLst/>
                  <a:latin typeface="Times New Roman" panose="02020603050405020304" pitchFamily="18" charset="0"/>
                  <a:ea typeface="+mn-ea"/>
                  <a:cs typeface="Times New Roman" panose="02020603050405020304" pitchFamily="18" charset="0"/>
                </a:rPr>
                <a:t>Đối với phần dữ liệu: Điền số liệu trực tiếp vào các ô tương ứng</a:t>
              </a:r>
              <a:r>
                <a:rPr lang="en-US" sz="1300">
                  <a:solidFill>
                    <a:schemeClr val="dk1"/>
                  </a:solidFill>
                  <a:effectLst/>
                  <a:latin typeface="Times New Roman" panose="02020603050405020304" pitchFamily="18" charset="0"/>
                  <a:ea typeface="+mn-ea"/>
                  <a:cs typeface="Times New Roman" panose="02020603050405020304" pitchFamily="18" charset="0"/>
                </a:rPr>
                <a:t>.</a:t>
              </a:r>
              <a:endParaRPr lang="en-AU" sz="1300">
                <a:solidFill>
                  <a:schemeClr val="dk1"/>
                </a:solidFill>
                <a:effectLst/>
                <a:latin typeface="Times New Roman" panose="02020603050405020304" pitchFamily="18" charset="0"/>
                <a:ea typeface="+mn-ea"/>
                <a:cs typeface="Times New Roman" panose="02020603050405020304" pitchFamily="18" charset="0"/>
              </a:endParaRPr>
            </a:p>
            <a:p>
              <a:pPr algn="l"/>
              <a:r>
                <a:rPr lang="en-AU" sz="1300">
                  <a:latin typeface="Times New Roman" panose="02020603050405020304" pitchFamily="18" charset="0"/>
                  <a:cs typeface="Times New Roman" panose="02020603050405020304" pitchFamily="18" charset="0"/>
                </a:rPr>
                <a:t>b. Đối với phần mô tả: Chọn các dữ liệu trong dropbox (click vào mũi tên bên phải mỗi ô).</a:t>
              </a:r>
            </a:p>
            <a:p>
              <a:pPr algn="l"/>
              <a:r>
                <a:rPr lang="en-US" sz="1300">
                  <a:latin typeface="Times New Roman" panose="02020603050405020304" pitchFamily="18" charset="0"/>
                  <a:cs typeface="Times New Roman" panose="02020603050405020304" pitchFamily="18" charset="0"/>
                </a:rPr>
                <a:t>2. Tiêu</a:t>
              </a:r>
              <a:r>
                <a:rPr lang="en-US" sz="1300" baseline="0">
                  <a:latin typeface="Times New Roman" panose="02020603050405020304" pitchFamily="18" charset="0"/>
                  <a:cs typeface="Times New Roman" panose="02020603050405020304" pitchFamily="18" charset="0"/>
                </a:rPr>
                <a:t> chuẩn 1 (</a:t>
              </a:r>
              <a:r>
                <a:rPr lang="vi-VN" sz="1300">
                  <a:latin typeface="Times New Roman" panose="02020603050405020304" pitchFamily="18" charset="0"/>
                  <a:cs typeface="Times New Roman" panose="02020603050405020304" pitchFamily="18" charset="0"/>
                </a:rPr>
                <a:t>Bảng 1C</a:t>
              </a:r>
              <a:r>
                <a:rPr lang="en-US" sz="1300">
                  <a:latin typeface="Times New Roman" panose="02020603050405020304" pitchFamily="18" charset="0"/>
                  <a:cs typeface="Times New Roman" panose="02020603050405020304" pitchFamily="18" charset="0"/>
                </a:rPr>
                <a:t>)</a:t>
              </a:r>
              <a:r>
                <a:rPr lang="vi-VN" sz="1300">
                  <a:latin typeface="Times New Roman" panose="02020603050405020304" pitchFamily="18" charset="0"/>
                  <a:cs typeface="Times New Roman" panose="02020603050405020304" pitchFamily="18" charset="0"/>
                </a:rPr>
                <a:t>: </a:t>
              </a:r>
              <a:r>
                <a:rPr lang="en-US" sz="1300">
                  <a:latin typeface="Times New Roman" panose="02020603050405020304" pitchFamily="18" charset="0"/>
                  <a:cs typeface="Times New Roman" panose="02020603050405020304" pitchFamily="18" charset="0"/>
                </a:rPr>
                <a:t>Cột</a:t>
              </a:r>
              <a:r>
                <a:rPr lang="en-US" sz="1300" baseline="0">
                  <a:latin typeface="Times New Roman" panose="02020603050405020304" pitchFamily="18" charset="0"/>
                  <a:cs typeface="Times New Roman" panose="02020603050405020304" pitchFamily="18" charset="0"/>
                </a:rPr>
                <a:t> các chỉ số chính, chỉ tiêu chiến lược và kết quả đạt được điền theo </a:t>
              </a:r>
              <a:r>
                <a:rPr lang="en-US" sz="1300" baseline="0">
                  <a:solidFill>
                    <a:schemeClr val="dk1"/>
                  </a:solidFill>
                  <a:effectLst/>
                  <a:latin typeface="Times New Roman" panose="02020603050405020304" pitchFamily="18" charset="0"/>
                  <a:ea typeface="+mn-ea"/>
                  <a:cs typeface="Times New Roman" panose="02020603050405020304" pitchFamily="18" charset="0"/>
                </a:rPr>
                <a:t>k</a:t>
              </a:r>
              <a:r>
                <a:rPr lang="vi-VN" sz="1300">
                  <a:solidFill>
                    <a:schemeClr val="dk1"/>
                  </a:solidFill>
                  <a:effectLst/>
                  <a:latin typeface="Times New Roman" panose="02020603050405020304" pitchFamily="18" charset="0"/>
                  <a:ea typeface="+mn-ea"/>
                  <a:cs typeface="Times New Roman" panose="02020603050405020304" pitchFamily="18" charset="0"/>
                </a:rPr>
                <a:t>ết quả thực hiện chiến lược, kế hoạch phát triển </a:t>
              </a:r>
              <a:r>
                <a:rPr lang="en-US" sz="1300">
                  <a:solidFill>
                    <a:schemeClr val="dk1"/>
                  </a:solidFill>
                  <a:effectLst/>
                  <a:latin typeface="Times New Roman" panose="02020603050405020304" pitchFamily="18" charset="0"/>
                  <a:ea typeface="+mn-ea"/>
                  <a:cs typeface="Times New Roman" panose="02020603050405020304" pitchFamily="18" charset="0"/>
                </a:rPr>
                <a:t>hằng</a:t>
              </a:r>
              <a:r>
                <a:rPr lang="en-US" sz="1300" baseline="0">
                  <a:solidFill>
                    <a:schemeClr val="dk1"/>
                  </a:solidFill>
                  <a:effectLst/>
                  <a:latin typeface="Times New Roman" panose="02020603050405020304" pitchFamily="18" charset="0"/>
                  <a:ea typeface="+mn-ea"/>
                  <a:cs typeface="Times New Roman" panose="02020603050405020304" pitchFamily="18" charset="0"/>
                </a:rPr>
                <a:t> năm </a:t>
              </a:r>
              <a:r>
                <a:rPr lang="en-US" sz="1300">
                  <a:solidFill>
                    <a:schemeClr val="dk1"/>
                  </a:solidFill>
                  <a:effectLst/>
                  <a:latin typeface="Times New Roman" panose="02020603050405020304" pitchFamily="18" charset="0"/>
                  <a:ea typeface="+mn-ea"/>
                  <a:cs typeface="Times New Roman" panose="02020603050405020304" pitchFamily="18" charset="0"/>
                </a:rPr>
                <a:t>của</a:t>
              </a:r>
              <a:r>
                <a:rPr lang="en-US" sz="1300" baseline="0">
                  <a:solidFill>
                    <a:schemeClr val="dk1"/>
                  </a:solidFill>
                  <a:effectLst/>
                  <a:latin typeface="Times New Roman" panose="02020603050405020304" pitchFamily="18" charset="0"/>
                  <a:ea typeface="+mn-ea"/>
                  <a:cs typeface="Times New Roman" panose="02020603050405020304" pitchFamily="18" charset="0"/>
                </a:rPr>
                <a:t> cơ sở GDĐH trong </a:t>
              </a:r>
              <a:r>
                <a:rPr lang="vi-VN" sz="1300">
                  <a:solidFill>
                    <a:schemeClr val="dk1"/>
                  </a:solidFill>
                  <a:effectLst/>
                  <a:latin typeface="Times New Roman" panose="02020603050405020304" pitchFamily="18" charset="0"/>
                  <a:ea typeface="+mn-ea"/>
                  <a:cs typeface="Times New Roman" panose="02020603050405020304" pitchFamily="18" charset="0"/>
                </a:rPr>
                <a:t>giai đoạn 20xx-202y</a:t>
              </a:r>
              <a:r>
                <a:rPr lang="en-US" sz="1300">
                  <a:solidFill>
                    <a:schemeClr val="dk1"/>
                  </a:solidFill>
                  <a:effectLst/>
                  <a:latin typeface="Times New Roman" panose="02020603050405020304" pitchFamily="18" charset="0"/>
                  <a:ea typeface="+mn-ea"/>
                  <a:cs typeface="Times New Roman" panose="02020603050405020304" pitchFamily="18" charset="0"/>
                </a:rPr>
                <a:t>.</a:t>
              </a:r>
              <a:endParaRPr lang="en-AU" sz="1300">
                <a:latin typeface="Times New Roman" panose="02020603050405020304" pitchFamily="18" charset="0"/>
                <a:cs typeface="Times New Roman" panose="02020603050405020304" pitchFamily="18" charset="0"/>
              </a:endParaRPr>
            </a:p>
            <a:p>
              <a:pPr algn="l"/>
              <a:r>
                <a:rPr lang="en-AU" sz="1300">
                  <a:latin typeface="Times New Roman" panose="02020603050405020304" pitchFamily="18" charset="0"/>
                  <a:cs typeface="Times New Roman" panose="02020603050405020304" pitchFamily="18" charset="0"/>
                </a:rPr>
                <a:t>3. </a:t>
              </a:r>
              <a:r>
                <a:rPr lang="vi-VN" sz="1300">
                  <a:latin typeface="Times New Roman" panose="02020603050405020304" pitchFamily="18" charset="0"/>
                  <a:cs typeface="Times New Roman" panose="02020603050405020304" pitchFamily="18" charset="0"/>
                </a:rPr>
                <a:t>Tiêu chuẩn 3 (Bảng 3B): Kê khai theo từng tòa nhà của</a:t>
              </a:r>
              <a:r>
                <a:rPr lang="en-US" sz="1300">
                  <a:latin typeface="Times New Roman" panose="02020603050405020304" pitchFamily="18" charset="0"/>
                  <a:cs typeface="Times New Roman" panose="02020603050405020304" pitchFamily="18" charset="0"/>
                </a:rPr>
                <a:t> cơ</a:t>
              </a:r>
              <a:r>
                <a:rPr lang="en-US" sz="1300" baseline="0">
                  <a:latin typeface="Times New Roman" panose="02020603050405020304" pitchFamily="18" charset="0"/>
                  <a:cs typeface="Times New Roman" panose="02020603050405020304" pitchFamily="18" charset="0"/>
                </a:rPr>
                <a:t> </a:t>
              </a:r>
              <a:r>
                <a:rPr lang="vi-VN" sz="1300">
                  <a:latin typeface="Times New Roman" panose="02020603050405020304" pitchFamily="18" charset="0"/>
                  <a:cs typeface="Times New Roman" panose="02020603050405020304" pitchFamily="18" charset="0"/>
                </a:rPr>
                <a:t>sở GDĐH</a:t>
              </a:r>
              <a:r>
                <a:rPr lang="en-US" sz="1300">
                  <a:latin typeface="Times New Roman" panose="02020603050405020304" pitchFamily="18" charset="0"/>
                  <a:cs typeface="Times New Roman" panose="02020603050405020304" pitchFamily="18" charset="0"/>
                </a:rPr>
                <a:t>.</a:t>
              </a:r>
            </a:p>
            <a:p>
              <a:pPr algn="l"/>
              <a:r>
                <a:rPr lang="en-US" sz="1300" i="0">
                  <a:solidFill>
                    <a:schemeClr val="dk1"/>
                  </a:solidFill>
                  <a:effectLst/>
                  <a:latin typeface="Times New Roman" panose="02020603050405020304" pitchFamily="18" charset="0"/>
                  <a:ea typeface="+mn-ea"/>
                  <a:cs typeface="Times New Roman" panose="02020603050405020304" pitchFamily="18" charset="0"/>
                </a:rPr>
                <a:t>4. </a:t>
              </a:r>
              <a:r>
                <a:rPr lang="vi-VN" sz="1300" i="0">
                  <a:solidFill>
                    <a:schemeClr val="dk1"/>
                  </a:solidFill>
                  <a:effectLst/>
                  <a:latin typeface="Times New Roman" panose="02020603050405020304" pitchFamily="18" charset="0"/>
                  <a:ea typeface="+mn-ea"/>
                  <a:cs typeface="Times New Roman" panose="02020603050405020304" pitchFamily="18" charset="0"/>
                </a:rPr>
                <a:t>Tiêu chuẩn 3 (Bảng 3</a:t>
              </a:r>
              <a:r>
                <a:rPr lang="en-US" sz="1300" i="0">
                  <a:solidFill>
                    <a:schemeClr val="dk1"/>
                  </a:solidFill>
                  <a:effectLst/>
                  <a:latin typeface="Times New Roman" panose="02020603050405020304" pitchFamily="18" charset="0"/>
                  <a:ea typeface="+mn-ea"/>
                  <a:cs typeface="Times New Roman" panose="02020603050405020304" pitchFamily="18" charset="0"/>
                </a:rPr>
                <a:t>C</a:t>
              </a:r>
              <a:r>
                <a:rPr lang="vi-VN" sz="1300" i="0">
                  <a:solidFill>
                    <a:schemeClr val="dk1"/>
                  </a:solidFill>
                  <a:effectLst/>
                  <a:latin typeface="Times New Roman" panose="02020603050405020304" pitchFamily="18" charset="0"/>
                  <a:ea typeface="+mn-ea"/>
                  <a:cs typeface="Times New Roman" panose="02020603050405020304" pitchFamily="18" charset="0"/>
                </a:rPr>
                <a:t>): </a:t>
              </a:r>
              <a:r>
                <a:rPr lang="en-US" sz="1300" i="0">
                  <a:solidFill>
                    <a:schemeClr val="dk1"/>
                  </a:solidFill>
                  <a:effectLst/>
                  <a:latin typeface="Times New Roman" panose="02020603050405020304" pitchFamily="18" charset="0"/>
                  <a:ea typeface="+mn-ea"/>
                  <a:cs typeface="Times New Roman" panose="02020603050405020304" pitchFamily="18" charset="0"/>
                </a:rPr>
                <a:t>Khi số đầu sách điện tử có truy cập trực tuyến cho người học và cán bộ bằng</a:t>
              </a:r>
              <a:r>
                <a:rPr lang="en-US" sz="1300" i="0" baseline="0">
                  <a:solidFill>
                    <a:schemeClr val="dk1"/>
                  </a:solidFill>
                  <a:effectLst/>
                  <a:latin typeface="Times New Roman" panose="02020603050405020304" pitchFamily="18" charset="0"/>
                  <a:ea typeface="+mn-ea"/>
                  <a:cs typeface="Times New Roman" panose="02020603050405020304" pitchFamily="18" charset="0"/>
                </a:rPr>
                <a:t> t</a:t>
              </a:r>
              <a:r>
                <a:rPr lang="en-US" sz="1300" i="0">
                  <a:solidFill>
                    <a:schemeClr val="dk1"/>
                  </a:solidFill>
                  <a:effectLst/>
                  <a:latin typeface="Times New Roman" panose="02020603050405020304" pitchFamily="18" charset="0"/>
                  <a:ea typeface="+mn-ea"/>
                  <a:cs typeface="Times New Roman" panose="02020603050405020304" pitchFamily="18" charset="0"/>
                </a:rPr>
                <a:t>ổng số đầu giáo trình, tài liệu bắt buộc cần có cho các ngành đào tạo ở các trình độ đại học và sau đại học thì s</a:t>
              </a:r>
              <a:r>
                <a:rPr lang="en-US" sz="1300" i="0">
                  <a:solidFill>
                    <a:schemeClr val="dk1"/>
                  </a:solidFill>
                  <a:effectLst/>
                  <a:latin typeface="Cambria Math" panose="02040503050406030204" pitchFamily="18" charset="0"/>
                  <a:ea typeface="+mn-ea"/>
                  <a:cs typeface="+mn-cs"/>
                </a:rPr>
                <a:t>ố bản sách </a:t>
              </a:r>
              <a:r>
                <a:rPr lang="en-US" sz="1300" b="0" i="0">
                  <a:solidFill>
                    <a:schemeClr val="dk1"/>
                  </a:solidFill>
                  <a:effectLst/>
                  <a:latin typeface="Cambria Math" panose="02040503050406030204" pitchFamily="18" charset="0"/>
                  <a:ea typeface="+mn-ea"/>
                  <a:cs typeface="+mn-cs"/>
                </a:rPr>
                <a:t>trên một </a:t>
              </a:r>
              <a:r>
                <a:rPr lang="en-US" sz="1300" i="0">
                  <a:solidFill>
                    <a:schemeClr val="dk1"/>
                  </a:solidFill>
                  <a:effectLst/>
                  <a:latin typeface="Cambria Math" panose="02040503050406030204" pitchFamily="18" charset="0"/>
                  <a:ea typeface="+mn-ea"/>
                  <a:cs typeface="+mn-cs"/>
                </a:rPr>
                <a:t>sinh viên quy chuẩn</a:t>
              </a:r>
              <a:r>
                <a:rPr lang="en-US" sz="1300" i="0">
                  <a:solidFill>
                    <a:schemeClr val="dk1"/>
                  </a:solidFill>
                  <a:effectLst/>
                  <a:latin typeface="Times New Roman" panose="02020603050405020304" pitchFamily="18" charset="0"/>
                  <a:ea typeface="+mn-ea"/>
                  <a:cs typeface="Times New Roman" panose="02020603050405020304" pitchFamily="18" charset="0"/>
                </a:rPr>
                <a:t> là vô tận (nghĩa</a:t>
              </a:r>
              <a:r>
                <a:rPr lang="en-US" sz="1300" i="0" baseline="0">
                  <a:solidFill>
                    <a:schemeClr val="dk1"/>
                  </a:solidFill>
                  <a:effectLst/>
                  <a:latin typeface="Times New Roman" panose="02020603050405020304" pitchFamily="18" charset="0"/>
                  <a:ea typeface="+mn-ea"/>
                  <a:cs typeface="Times New Roman" panose="02020603050405020304" pitchFamily="18" charset="0"/>
                </a:rPr>
                <a:t> là </a:t>
              </a:r>
              <a:r>
                <a:rPr lang="en-US" sz="1300" i="0">
                  <a:solidFill>
                    <a:schemeClr val="dk1"/>
                  </a:solidFill>
                  <a:effectLst/>
                  <a:latin typeface="Times New Roman" panose="02020603050405020304" pitchFamily="18" charset="0"/>
                  <a:ea typeface="+mn-ea"/>
                  <a:cs typeface="Times New Roman" panose="02020603050405020304" pitchFamily="18" charset="0"/>
                </a:rPr>
                <a:t>người học có thể truy cập không giới hạn).</a:t>
              </a:r>
              <a:endParaRPr lang="en-US" sz="1300">
                <a:latin typeface="Times New Roman" panose="02020603050405020304" pitchFamily="18" charset="0"/>
                <a:cs typeface="Times New Roman" panose="02020603050405020304" pitchFamily="18" charset="0"/>
              </a:endParaRPr>
            </a:p>
            <a:p>
              <a:pPr algn="l"/>
              <a:r>
                <a:rPr lang="en-US" sz="1300">
                  <a:latin typeface="Times New Roman" panose="02020603050405020304" pitchFamily="18" charset="0"/>
                  <a:cs typeface="Times New Roman" panose="02020603050405020304" pitchFamily="18" charset="0"/>
                </a:rPr>
                <a:t>5. Tiêu chuẩn 4 (Bảng</a:t>
              </a:r>
              <a:r>
                <a:rPr lang="en-US" sz="1300" baseline="0">
                  <a:latin typeface="Times New Roman" panose="02020603050405020304" pitchFamily="18" charset="0"/>
                  <a:cs typeface="Times New Roman" panose="02020603050405020304" pitchFamily="18" charset="0"/>
                </a:rPr>
                <a:t> A</a:t>
              </a:r>
              <a:r>
                <a:rPr lang="en-US" sz="1300">
                  <a:latin typeface="Times New Roman" panose="02020603050405020304" pitchFamily="18" charset="0"/>
                  <a:cs typeface="Times New Roman" panose="02020603050405020304" pitchFamily="18" charset="0"/>
                </a:rPr>
                <a:t>): Số</a:t>
              </a:r>
              <a:r>
                <a:rPr lang="en-US" sz="1300" baseline="0">
                  <a:latin typeface="Times New Roman" panose="02020603050405020304" pitchFamily="18" charset="0"/>
                  <a:cs typeface="Times New Roman" panose="02020603050405020304" pitchFamily="18" charset="0"/>
                </a:rPr>
                <a:t> liệu từ b</a:t>
              </a:r>
              <a:r>
                <a:rPr lang="en-US" sz="1300">
                  <a:solidFill>
                    <a:schemeClr val="dk1"/>
                  </a:solidFill>
                  <a:effectLst/>
                  <a:latin typeface="Times New Roman" panose="02020603050405020304" pitchFamily="18" charset="0"/>
                  <a:ea typeface="+mn-ea"/>
                  <a:cs typeface="Times New Roman" panose="02020603050405020304" pitchFamily="18" charset="0"/>
                </a:rPr>
                <a:t>áo cáo tài chính hàng năm của cở</a:t>
              </a:r>
              <a:r>
                <a:rPr lang="en-US" sz="1300" baseline="0">
                  <a:solidFill>
                    <a:schemeClr val="dk1"/>
                  </a:solidFill>
                  <a:effectLst/>
                  <a:latin typeface="Times New Roman" panose="02020603050405020304" pitchFamily="18" charset="0"/>
                  <a:ea typeface="+mn-ea"/>
                  <a:cs typeface="Times New Roman" panose="02020603050405020304" pitchFamily="18" charset="0"/>
                </a:rPr>
                <a:t> sở GDĐH</a:t>
              </a:r>
              <a:r>
                <a:rPr lang="en-US" sz="1300">
                  <a:solidFill>
                    <a:schemeClr val="dk1"/>
                  </a:solidFill>
                  <a:effectLst/>
                  <a:latin typeface="Times New Roman" panose="02020603050405020304" pitchFamily="18" charset="0"/>
                  <a:ea typeface="+mn-ea"/>
                  <a:cs typeface="Times New Roman" panose="02020603050405020304" pitchFamily="18" charset="0"/>
                </a:rPr>
                <a:t> được cơ quan có thẩm quyền (Hội</a:t>
              </a:r>
              <a:r>
                <a:rPr lang="en-US" sz="1300" baseline="0">
                  <a:solidFill>
                    <a:schemeClr val="dk1"/>
                  </a:solidFill>
                  <a:effectLst/>
                  <a:latin typeface="Times New Roman" panose="02020603050405020304" pitchFamily="18" charset="0"/>
                  <a:ea typeface="+mn-ea"/>
                  <a:cs typeface="Times New Roman" panose="02020603050405020304" pitchFamily="18" charset="0"/>
                </a:rPr>
                <a:t> đồng trường</a:t>
              </a:r>
              <a:r>
                <a:rPr lang="en-US" sz="1300">
                  <a:solidFill>
                    <a:schemeClr val="dk1"/>
                  </a:solidFill>
                  <a:effectLst/>
                  <a:latin typeface="Times New Roman" panose="02020603050405020304" pitchFamily="18" charset="0"/>
                  <a:ea typeface="+mn-ea"/>
                  <a:cs typeface="Times New Roman" panose="02020603050405020304" pitchFamily="18" charset="0"/>
                </a:rPr>
                <a:t>/Hội</a:t>
              </a:r>
              <a:r>
                <a:rPr lang="en-US" sz="1300" baseline="0">
                  <a:solidFill>
                    <a:schemeClr val="dk1"/>
                  </a:solidFill>
                  <a:effectLst/>
                  <a:latin typeface="Times New Roman" panose="02020603050405020304" pitchFamily="18" charset="0"/>
                  <a:ea typeface="+mn-ea"/>
                  <a:cs typeface="Times New Roman" panose="02020603050405020304" pitchFamily="18" charset="0"/>
                </a:rPr>
                <a:t> đồng đại học</a:t>
              </a:r>
              <a:r>
                <a:rPr lang="en-US" sz="1300">
                  <a:solidFill>
                    <a:schemeClr val="dk1"/>
                  </a:solidFill>
                  <a:effectLst/>
                  <a:latin typeface="Times New Roman" panose="02020603050405020304" pitchFamily="18" charset="0"/>
                  <a:ea typeface="+mn-ea"/>
                  <a:cs typeface="Times New Roman" panose="02020603050405020304" pitchFamily="18" charset="0"/>
                </a:rPr>
                <a:t>) phê duyệt</a:t>
              </a:r>
            </a:p>
            <a:p>
              <a:pPr algn="l"/>
              <a:r>
                <a:rPr lang="en-US" sz="1300">
                  <a:latin typeface="Times New Roman" panose="02020603050405020304" pitchFamily="18" charset="0"/>
                  <a:cs typeface="Times New Roman" panose="02020603050405020304" pitchFamily="18" charset="0"/>
                </a:rPr>
                <a:t>6. Tiêu</a:t>
              </a:r>
              <a:r>
                <a:rPr lang="en-US" sz="1300" baseline="0">
                  <a:latin typeface="Times New Roman" panose="02020603050405020304" pitchFamily="18" charset="0"/>
                  <a:cs typeface="Times New Roman" panose="02020603050405020304" pitchFamily="18" charset="0"/>
                </a:rPr>
                <a:t> chuẩn 5 (</a:t>
              </a:r>
              <a:r>
                <a:rPr lang="en-US" sz="1300">
                  <a:latin typeface="Times New Roman" panose="02020603050405020304" pitchFamily="18" charset="0"/>
                  <a:cs typeface="Times New Roman" panose="02020603050405020304" pitchFamily="18" charset="0"/>
                </a:rPr>
                <a:t>Bảng 5A): </a:t>
              </a:r>
              <a:r>
                <a:rPr lang="en-US" sz="1300" baseline="0">
                  <a:latin typeface="Times New Roman" panose="02020603050405020304" pitchFamily="18" charset="0"/>
                  <a:cs typeface="Times New Roman" panose="02020603050405020304" pitchFamily="18" charset="0"/>
                </a:rPr>
                <a:t> </a:t>
              </a:r>
            </a:p>
            <a:p>
              <a:pPr algn="l"/>
              <a:r>
                <a:rPr lang="en-US" sz="1300" baseline="0">
                  <a:latin typeface="Times New Roman" panose="02020603050405020304" pitchFamily="18" charset="0"/>
                  <a:cs typeface="Times New Roman" panose="02020603050405020304" pitchFamily="18" charset="0"/>
                </a:rPr>
                <a:t>- T</a:t>
              </a:r>
              <a:r>
                <a:rPr lang="en-US" sz="1300">
                  <a:latin typeface="Times New Roman" panose="02020603050405020304" pitchFamily="18" charset="0"/>
                  <a:cs typeface="Times New Roman" panose="02020603050405020304" pitchFamily="18" charset="0"/>
                </a:rPr>
                <a:t>ổng số sinh viên có mặt cuối năm (cả đại học và sau đại học),</a:t>
              </a:r>
              <a:r>
                <a:rPr lang="en-US" sz="1300" baseline="0">
                  <a:latin typeface="Times New Roman" panose="02020603050405020304" pitchFamily="18" charset="0"/>
                  <a:cs typeface="Times New Roman" panose="02020603050405020304" pitchFamily="18" charset="0"/>
                </a:rPr>
                <a:t> thống kê số liệu cuối năm 2024 (31/12/2024).</a:t>
              </a:r>
              <a:endParaRPr lang="en-US" sz="1300">
                <a:latin typeface="Times New Roman" panose="02020603050405020304" pitchFamily="18" charset="0"/>
                <a:cs typeface="Times New Roman" panose="02020603050405020304" pitchFamily="18" charset="0"/>
              </a:endParaRPr>
            </a:p>
            <a:p>
              <a:pPr algn="l"/>
              <a:r>
                <a:rPr lang="en-US" sz="1300" b="1">
                  <a:latin typeface="Times New Roman" panose="02020603050405020304" pitchFamily="18" charset="0"/>
                  <a:cs typeface="Times New Roman" panose="02020603050405020304" pitchFamily="18" charset="0"/>
                </a:rPr>
                <a:t>- </a:t>
              </a:r>
              <a:r>
                <a:rPr lang="en-US" sz="1300" b="0">
                  <a:latin typeface="Times New Roman" panose="02020603050405020304" pitchFamily="18" charset="0"/>
                  <a:cs typeface="Times New Roman" panose="02020603050405020304" pitchFamily="18" charset="0"/>
                </a:rPr>
                <a:t>Thống kê tình trạng sinh viên theo khóa nhập học </a:t>
              </a:r>
              <a:r>
                <a:rPr lang="en-US" sz="1300">
                  <a:latin typeface="Times New Roman" panose="02020603050405020304" pitchFamily="18" charset="0"/>
                  <a:cs typeface="Times New Roman" panose="02020603050405020304" pitchFamily="18" charset="0"/>
                </a:rPr>
                <a:t>(</a:t>
              </a:r>
              <a:r>
                <a:rPr lang="vi-VN" sz="1300">
                  <a:latin typeface="Times New Roman" panose="02020603050405020304" pitchFamily="18" charset="0"/>
                  <a:cs typeface="Times New Roman" panose="02020603050405020304" pitchFamily="18" charset="0"/>
                </a:rPr>
                <a:t>Số hiện tại đang theo học tại cơ sở đào tạo</a:t>
              </a:r>
              <a:r>
                <a:rPr lang="en-US" sz="1300">
                  <a:latin typeface="Times New Roman" panose="02020603050405020304" pitchFamily="18" charset="0"/>
                  <a:cs typeface="Times New Roman" panose="02020603050405020304" pitchFamily="18" charset="0"/>
                </a:rPr>
                <a:t>;</a:t>
              </a:r>
              <a:r>
                <a:rPr lang="en-US" sz="1300" baseline="0">
                  <a:latin typeface="Times New Roman" panose="02020603050405020304" pitchFamily="18" charset="0"/>
                  <a:cs typeface="Times New Roman" panose="02020603050405020304" pitchFamily="18" charset="0"/>
                </a:rPr>
                <a:t> Số tốt nghiệp trong năm qua, đúng hạn; Số tốt nghiệp trong năm qua, quá hạn ≤ 0,5 thời gian tiêu chuẩn; </a:t>
              </a:r>
              <a:r>
                <a:rPr lang="en-US" sz="1300" baseline="0">
                  <a:solidFill>
                    <a:schemeClr val="dk1"/>
                  </a:solidFill>
                  <a:effectLst/>
                  <a:latin typeface="Times New Roman" panose="02020603050405020304" pitchFamily="18" charset="0"/>
                  <a:ea typeface="+mn-ea"/>
                  <a:cs typeface="Times New Roman" panose="02020603050405020304" pitchFamily="18" charset="0"/>
                </a:rPr>
                <a:t>Số tốt nghiệp trong năm qua, quá hạn 1,5 thời gian tiêu chuẩn</a:t>
              </a:r>
              <a:r>
                <a:rPr lang="en-US" sz="1300" baseline="0">
                  <a:latin typeface="Times New Roman" panose="02020603050405020304" pitchFamily="18" charset="0"/>
                  <a:cs typeface="Times New Roman" panose="02020603050405020304" pitchFamily="18" charset="0"/>
                </a:rPr>
                <a:t>)</a:t>
              </a:r>
              <a:r>
                <a:rPr lang="en-US" sz="1300">
                  <a:latin typeface="Times New Roman" panose="02020603050405020304" pitchFamily="18" charset="0"/>
                  <a:cs typeface="Times New Roman" panose="02020603050405020304" pitchFamily="18" charset="0"/>
                </a:rPr>
                <a:t>: Điền</a:t>
              </a:r>
              <a:r>
                <a:rPr lang="en-US" sz="1300" baseline="0">
                  <a:latin typeface="Times New Roman" panose="02020603050405020304" pitchFamily="18" charset="0"/>
                  <a:cs typeface="Times New Roman" panose="02020603050405020304" pitchFamily="18" charset="0"/>
                </a:rPr>
                <a:t> số liệu thống kê ở thời điểm ngày 31 tháng 12 các năm.</a:t>
              </a:r>
              <a:endParaRPr lang="en-US" sz="1300">
                <a:latin typeface="Times New Roman" panose="02020603050405020304" pitchFamily="18" charset="0"/>
                <a:cs typeface="Times New Roman" panose="02020603050405020304" pitchFamily="18" charset="0"/>
              </a:endParaRPr>
            </a:p>
            <a:p>
              <a:pPr algn="l"/>
              <a:r>
                <a:rPr lang="en-US" sz="1300">
                  <a:latin typeface="Times New Roman" panose="02020603050405020304" pitchFamily="18" charset="0"/>
                  <a:cs typeface="Times New Roman" panose="02020603050405020304" pitchFamily="18" charset="0"/>
                </a:rPr>
                <a:t>- Thời gian tiêu chuẩn là</a:t>
              </a:r>
              <a:r>
                <a:rPr lang="en-US" sz="1300" baseline="0">
                  <a:latin typeface="Times New Roman" panose="02020603050405020304" pitchFamily="18" charset="0"/>
                  <a:cs typeface="Times New Roman" panose="02020603050405020304" pitchFamily="18" charset="0"/>
                </a:rPr>
                <a:t> </a:t>
              </a:r>
              <a:r>
                <a:rPr lang="en-US" sz="1300">
                  <a:latin typeface="Times New Roman" panose="02020603050405020304" pitchFamily="18" charset="0"/>
                  <a:cs typeface="Times New Roman" panose="02020603050405020304" pitchFamily="18" charset="0"/>
                </a:rPr>
                <a:t>thời</a:t>
              </a:r>
              <a:r>
                <a:rPr lang="en-US" sz="1300" baseline="0">
                  <a:latin typeface="Times New Roman" panose="02020603050405020304" pitchFamily="18" charset="0"/>
                  <a:cs typeface="Times New Roman" panose="02020603050405020304" pitchFamily="18" charset="0"/>
                </a:rPr>
                <a:t> gian đào tạo tiêu chuẩn hay thời gian theo kế hoạch học tập chuẩn phụ thuộc vào trình độ và hình thức đào tạo </a:t>
              </a:r>
              <a:endParaRPr lang="en-US" sz="1300">
                <a:latin typeface="Times New Roman" panose="02020603050405020304" pitchFamily="18" charset="0"/>
                <a:cs typeface="Times New Roman" panose="02020603050405020304" pitchFamily="18" charset="0"/>
              </a:endParaRPr>
            </a:p>
            <a:p>
              <a:pPr algn="l"/>
              <a:r>
                <a:rPr lang="en-US" sz="1300">
                  <a:latin typeface="Times New Roman" panose="02020603050405020304" pitchFamily="18" charset="0"/>
                  <a:cs typeface="Times New Roman" panose="02020603050405020304" pitchFamily="18" charset="0"/>
                </a:rPr>
                <a:t>7. </a:t>
              </a:r>
              <a:r>
                <a:rPr lang="vi-VN" sz="1300">
                  <a:latin typeface="Times New Roman" panose="02020603050405020304" pitchFamily="18" charset="0"/>
                  <a:cs typeface="Times New Roman" panose="02020603050405020304" pitchFamily="18" charset="0"/>
                </a:rPr>
                <a:t>Phần </a:t>
              </a:r>
              <a:r>
                <a:rPr lang="en-US" sz="1300">
                  <a:latin typeface="Times New Roman" panose="02020603050405020304" pitchFamily="18" charset="0"/>
                  <a:cs typeface="Times New Roman" panose="02020603050405020304" pitchFamily="18" charset="0"/>
                </a:rPr>
                <a:t>s</a:t>
              </a:r>
              <a:r>
                <a:rPr lang="vi-VN" sz="1300">
                  <a:latin typeface="Times New Roman" panose="02020603050405020304" pitchFamily="18" charset="0"/>
                  <a:cs typeface="Times New Roman" panose="02020603050405020304" pitchFamily="18" charset="0"/>
                </a:rPr>
                <a:t>ố liệu khảo sát </a:t>
              </a:r>
              <a:r>
                <a:rPr lang="en-US" sz="1300">
                  <a:latin typeface="Times New Roman" panose="02020603050405020304" pitchFamily="18" charset="0"/>
                  <a:cs typeface="Times New Roman" panose="02020603050405020304" pitchFamily="18" charset="0"/>
                </a:rPr>
                <a:t>người</a:t>
              </a:r>
              <a:r>
                <a:rPr lang="en-US" sz="1300" baseline="0">
                  <a:latin typeface="Times New Roman" panose="02020603050405020304" pitchFamily="18" charset="0"/>
                  <a:cs typeface="Times New Roman" panose="02020603050405020304" pitchFamily="18" charset="0"/>
                </a:rPr>
                <a:t> học, người tốt nghiệp đ</a:t>
              </a:r>
              <a:r>
                <a:rPr lang="vi-VN" sz="1300">
                  <a:latin typeface="Times New Roman" panose="02020603050405020304" pitchFamily="18" charset="0"/>
                  <a:cs typeface="Times New Roman" panose="02020603050405020304" pitchFamily="18" charset="0"/>
                </a:rPr>
                <a:t>ối với tiêu c</a:t>
              </a:r>
              <a:r>
                <a:rPr lang="en-US" sz="1300">
                  <a:latin typeface="Times New Roman" panose="02020603050405020304" pitchFamily="18" charset="0"/>
                  <a:cs typeface="Times New Roman" panose="02020603050405020304" pitchFamily="18" charset="0"/>
                </a:rPr>
                <a:t>hí</a:t>
              </a:r>
              <a:r>
                <a:rPr lang="en-US" sz="1300" baseline="0">
                  <a:latin typeface="Times New Roman" panose="02020603050405020304" pitchFamily="18" charset="0"/>
                  <a:cs typeface="Times New Roman" panose="02020603050405020304" pitchFamily="18" charset="0"/>
                </a:rPr>
                <a:t> 5.4</a:t>
              </a:r>
              <a:r>
                <a:rPr lang="vi-VN" sz="1300">
                  <a:latin typeface="Times New Roman" panose="02020603050405020304" pitchFamily="18" charset="0"/>
                  <a:cs typeface="Times New Roman" panose="02020603050405020304" pitchFamily="18" charset="0"/>
                </a:rPr>
                <a:t> và 5.5: </a:t>
              </a:r>
              <a:r>
                <a:rPr lang="en-US" sz="1300">
                  <a:latin typeface="Times New Roman" panose="02020603050405020304" pitchFamily="18" charset="0"/>
                  <a:cs typeface="Times New Roman" panose="02020603050405020304" pitchFamily="18" charset="0"/>
                </a:rPr>
                <a:t>CSĐT</a:t>
              </a:r>
              <a:r>
                <a:rPr lang="en-US" sz="1300" baseline="0">
                  <a:latin typeface="Times New Roman" panose="02020603050405020304" pitchFamily="18" charset="0"/>
                  <a:cs typeface="Times New Roman" panose="02020603050405020304" pitchFamily="18" charset="0"/>
                </a:rPr>
                <a:t> c</a:t>
              </a:r>
              <a:r>
                <a:rPr lang="vi-VN" sz="1300">
                  <a:latin typeface="Times New Roman" panose="02020603050405020304" pitchFamily="18" charset="0"/>
                  <a:cs typeface="Times New Roman" panose="02020603050405020304" pitchFamily="18" charset="0"/>
                </a:rPr>
                <a:t>ó thể khảo sát theo lớp hoặc </a:t>
              </a:r>
              <a:r>
                <a:rPr lang="en-US" sz="1300">
                  <a:latin typeface="Times New Roman" panose="02020603050405020304" pitchFamily="18" charset="0"/>
                  <a:cs typeface="Times New Roman" panose="02020603050405020304" pitchFamily="18" charset="0"/>
                </a:rPr>
                <a:t>khi kết</a:t>
              </a:r>
              <a:r>
                <a:rPr lang="en-US" sz="1300" baseline="0">
                  <a:latin typeface="Times New Roman" panose="02020603050405020304" pitchFamily="18" charset="0"/>
                  <a:cs typeface="Times New Roman" panose="02020603050405020304" pitchFamily="18" charset="0"/>
                </a:rPr>
                <a:t> thúc môn học </a:t>
              </a:r>
              <a:r>
                <a:rPr lang="vi-VN" sz="1300">
                  <a:latin typeface="Times New Roman" panose="02020603050405020304" pitchFamily="18" charset="0"/>
                  <a:cs typeface="Times New Roman" panose="02020603050405020304" pitchFamily="18" charset="0"/>
                </a:rPr>
                <a:t>hoặc</a:t>
              </a:r>
              <a:r>
                <a:rPr lang="en-US" sz="1300">
                  <a:latin typeface="Times New Roman" panose="02020603050405020304" pitchFamily="18" charset="0"/>
                  <a:cs typeface="Times New Roman" panose="02020603050405020304" pitchFamily="18" charset="0"/>
                </a:rPr>
                <a:t> khảo</a:t>
              </a:r>
              <a:r>
                <a:rPr lang="en-US" sz="1300" baseline="0">
                  <a:latin typeface="Times New Roman" panose="02020603050405020304" pitchFamily="18" charset="0"/>
                  <a:cs typeface="Times New Roman" panose="02020603050405020304" pitchFamily="18" charset="0"/>
                </a:rPr>
                <a:t> sát tổng thể ở cuối mỗi học kỳ hoặc cuối năm</a:t>
              </a:r>
              <a:r>
                <a:rPr lang="vi-VN" sz="1300">
                  <a:latin typeface="Times New Roman" panose="02020603050405020304" pitchFamily="18" charset="0"/>
                  <a:cs typeface="Times New Roman" panose="02020603050405020304" pitchFamily="18" charset="0"/>
                </a:rPr>
                <a:t> và thực hiện theo hướng dẫn ở phần khảo sát</a:t>
              </a:r>
              <a:r>
                <a:rPr lang="en-US" sz="1300">
                  <a:latin typeface="Times New Roman" panose="02020603050405020304" pitchFamily="18" charset="0"/>
                  <a:cs typeface="Times New Roman" panose="02020603050405020304" pitchFamily="18" charset="0"/>
                </a:rPr>
                <a:t>.</a:t>
              </a:r>
              <a:endParaRPr lang="en-AU" sz="1300">
                <a:latin typeface="Times New Roman" panose="02020603050405020304" pitchFamily="18" charset="0"/>
                <a:cs typeface="Times New Roman" panose="02020603050405020304" pitchFamily="18" charset="0"/>
              </a:endParaRPr>
            </a:p>
          </xdr:txBody>
        </xdr:sp>
      </mc:Fallback>
    </mc:AlternateContent>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MOET">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Q29" sqref="Q29"/>
    </sheetView>
  </sheetViews>
  <sheetFormatPr defaultRowHeight="13" x14ac:dyDescent="0.3"/>
  <cols>
    <col min="11" max="11" width="8.8984375" customWidth="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6"/>
  <sheetViews>
    <sheetView showGridLines="0" tabSelected="1" topLeftCell="A15" zoomScale="106" zoomScaleNormal="106" zoomScaleSheetLayoutView="107" workbookViewId="0">
      <selection activeCell="D38" sqref="D38"/>
    </sheetView>
  </sheetViews>
  <sheetFormatPr defaultColWidth="9.296875" defaultRowHeight="16.25" customHeight="1" x14ac:dyDescent="0.3"/>
  <cols>
    <col min="1" max="1" width="6" style="4" customWidth="1"/>
    <col min="2" max="2" width="54.09765625" style="1" customWidth="1"/>
    <col min="3" max="3" width="11.296875" style="2" customWidth="1"/>
    <col min="4" max="4" width="11.3984375" style="3" customWidth="1"/>
    <col min="5" max="5" width="7.3984375" style="3" customWidth="1"/>
    <col min="6" max="6" width="7.296875" style="3" customWidth="1"/>
    <col min="7" max="7" width="14" style="1" customWidth="1"/>
    <col min="8" max="8" width="7.69921875" style="1" customWidth="1"/>
    <col min="9" max="9" width="18.8984375" style="1" bestFit="1" customWidth="1"/>
    <col min="10" max="10" width="18.8984375" style="1" customWidth="1"/>
    <col min="11" max="11" width="9.09765625" style="3" customWidth="1"/>
    <col min="12" max="12" width="9.8984375" style="3" customWidth="1"/>
    <col min="13" max="13" width="8.296875" style="3" customWidth="1"/>
    <col min="14" max="14" width="9.59765625" style="6" customWidth="1"/>
    <col min="15" max="15" width="12.3984375" style="3" customWidth="1"/>
    <col min="16" max="16" width="14.296875" style="3" customWidth="1"/>
    <col min="17" max="17" width="30.8984375" style="3" customWidth="1"/>
    <col min="18" max="18" width="32.59765625" style="3" bestFit="1" customWidth="1"/>
    <col min="19" max="16384" width="9.296875" style="3"/>
  </cols>
  <sheetData>
    <row r="1" spans="1:14" s="11" customFormat="1" ht="24" customHeight="1" x14ac:dyDescent="0.3">
      <c r="A1" s="12" t="s">
        <v>24</v>
      </c>
      <c r="B1" s="9"/>
      <c r="C1" s="10"/>
      <c r="G1" s="9"/>
      <c r="H1" s="9"/>
      <c r="I1" s="9"/>
      <c r="J1" s="9"/>
      <c r="N1" s="13"/>
    </row>
    <row r="2" spans="1:14" s="11" customFormat="1" ht="21.65" customHeight="1" x14ac:dyDescent="0.3">
      <c r="A2" s="36"/>
      <c r="B2" s="35" t="s">
        <v>6</v>
      </c>
      <c r="C2" s="40" t="s">
        <v>8</v>
      </c>
      <c r="D2" s="36" t="s">
        <v>4</v>
      </c>
      <c r="E2" s="59" t="s">
        <v>7</v>
      </c>
      <c r="F2" s="64"/>
      <c r="G2" s="60" t="s">
        <v>5</v>
      </c>
      <c r="H2" s="76"/>
      <c r="I2" s="76"/>
      <c r="J2" s="76"/>
      <c r="K2" s="76"/>
      <c r="L2" s="76"/>
      <c r="M2" s="76"/>
      <c r="N2" s="61"/>
    </row>
    <row r="3" spans="1:14" s="8" customFormat="1" ht="16.25" customHeight="1" x14ac:dyDescent="0.3">
      <c r="A3" s="37" t="s">
        <v>25</v>
      </c>
      <c r="B3" s="37" t="s">
        <v>26</v>
      </c>
      <c r="C3" s="39">
        <v>0.5</v>
      </c>
      <c r="D3" s="56">
        <f>(D19+ E19+C19)/3</f>
        <v>1.0684312850406974</v>
      </c>
      <c r="E3" s="77" t="str">
        <f>IF(D3&gt;=C3,"Đạt","Không đạt")</f>
        <v>Đạt</v>
      </c>
      <c r="F3" s="58"/>
      <c r="G3" s="62"/>
      <c r="H3" s="63"/>
      <c r="I3" s="63"/>
      <c r="J3" s="63"/>
      <c r="K3" s="63"/>
      <c r="L3" s="63"/>
      <c r="M3" s="63"/>
      <c r="N3" s="63"/>
    </row>
    <row r="4" spans="1:14" s="8" customFormat="1" ht="16.25" customHeight="1" x14ac:dyDescent="0.3">
      <c r="A4" s="37" t="s">
        <v>27</v>
      </c>
      <c r="B4" s="37" t="s">
        <v>28</v>
      </c>
      <c r="C4" s="39">
        <v>-0.3</v>
      </c>
      <c r="D4" s="38">
        <f>C16/E16 -1</f>
        <v>0.2263418421818888</v>
      </c>
      <c r="E4" s="71" t="str">
        <f>IF(D4&gt;=C4,"Đạt","Không đạt")</f>
        <v>Đạt</v>
      </c>
      <c r="F4" s="72"/>
      <c r="G4" s="62"/>
      <c r="H4" s="63"/>
      <c r="I4" s="63"/>
      <c r="J4" s="63"/>
      <c r="K4" s="63"/>
      <c r="L4" s="63"/>
      <c r="M4" s="63"/>
      <c r="N4" s="63"/>
    </row>
    <row r="5" spans="1:14" s="8" customFormat="1" ht="16.25" customHeight="1" x14ac:dyDescent="0.3">
      <c r="A5" s="37" t="s">
        <v>29</v>
      </c>
      <c r="B5" s="37" t="s">
        <v>30</v>
      </c>
      <c r="C5" s="39">
        <v>0.1</v>
      </c>
      <c r="D5" s="38">
        <f>(D16-SUM(D21:L21,D22:L22,D24:L24))/D16</f>
        <v>-0.84640995946728426</v>
      </c>
      <c r="E5" s="71" t="str">
        <f>IF(D5&lt;=C5,"Đạt","Không đạt")</f>
        <v>Đạt</v>
      </c>
      <c r="F5" s="72"/>
      <c r="G5" s="62"/>
      <c r="H5" s="63"/>
      <c r="I5" s="63"/>
      <c r="J5" s="63"/>
      <c r="K5" s="63"/>
      <c r="L5" s="63"/>
      <c r="M5" s="63"/>
      <c r="N5" s="63"/>
    </row>
    <row r="6" spans="1:14" s="8" customFormat="1" ht="16.25" customHeight="1" x14ac:dyDescent="0.3">
      <c r="A6" s="37" t="s">
        <v>32</v>
      </c>
      <c r="B6" s="37" t="s">
        <v>31</v>
      </c>
      <c r="C6" s="39">
        <v>0.15</v>
      </c>
      <c r="D6" s="38">
        <f>(D18-D21-D22)/D18</f>
        <v>7.1697623067930899E-2</v>
      </c>
      <c r="E6" s="71" t="str">
        <f>IF(D6&lt;=C6,"Đạt","Không đạt")</f>
        <v>Đạt</v>
      </c>
      <c r="F6" s="72"/>
      <c r="G6" s="62"/>
      <c r="H6" s="63"/>
      <c r="I6" s="63"/>
      <c r="J6" s="63"/>
      <c r="K6" s="63"/>
      <c r="L6" s="63"/>
      <c r="M6" s="63"/>
      <c r="N6" s="63"/>
    </row>
    <row r="7" spans="1:14" s="8" customFormat="1" ht="16.25" customHeight="1" x14ac:dyDescent="0.3">
      <c r="A7" s="37" t="s">
        <v>33</v>
      </c>
      <c r="B7" s="37" t="s">
        <v>9</v>
      </c>
      <c r="C7" s="39">
        <v>0.6</v>
      </c>
      <c r="D7" s="38">
        <f>D8+SUM(C26:L26)</f>
        <v>1.8233300081072497</v>
      </c>
      <c r="E7" s="71" t="str">
        <f>IF(D7&gt;=C7,"Đạt","Không đạt")</f>
        <v>Đạt</v>
      </c>
      <c r="F7" s="72"/>
      <c r="G7" s="62"/>
      <c r="H7" s="63"/>
      <c r="I7" s="63"/>
      <c r="J7" s="63"/>
      <c r="K7" s="63"/>
      <c r="L7" s="63"/>
      <c r="M7" s="63"/>
      <c r="N7" s="63"/>
    </row>
    <row r="8" spans="1:14" s="8" customFormat="1" ht="16.25" customHeight="1" x14ac:dyDescent="0.3">
      <c r="A8" s="37" t="s">
        <v>34</v>
      </c>
      <c r="B8" s="37" t="s">
        <v>10</v>
      </c>
      <c r="C8" s="39">
        <v>0.4</v>
      </c>
      <c r="D8" s="38">
        <f>SUM(C25:L25)</f>
        <v>1.8142858363317194</v>
      </c>
      <c r="E8" s="71" t="str">
        <f>IF(D8&gt;=C8,"Đạt","Không đạt")</f>
        <v>Đạt</v>
      </c>
      <c r="F8" s="72"/>
      <c r="G8" s="62"/>
      <c r="H8" s="63"/>
      <c r="I8" s="63"/>
      <c r="J8" s="63"/>
      <c r="K8" s="63"/>
      <c r="L8" s="63"/>
      <c r="M8" s="63"/>
      <c r="N8" s="63"/>
    </row>
    <row r="9" spans="1:14" s="8" customFormat="1" ht="21.9" customHeight="1" x14ac:dyDescent="0.3">
      <c r="A9" s="37" t="s">
        <v>35</v>
      </c>
      <c r="B9" s="41" t="s">
        <v>36</v>
      </c>
      <c r="C9" s="39">
        <v>0.7</v>
      </c>
      <c r="D9" s="42" t="e">
        <f>#REF!</f>
        <v>#REF!</v>
      </c>
      <c r="E9" s="71" t="e">
        <f>IF(D9&gt;=C9,"Đạt","Không đạt")</f>
        <v>#REF!</v>
      </c>
      <c r="F9" s="72"/>
      <c r="G9" s="62"/>
      <c r="H9" s="62"/>
      <c r="I9" s="62"/>
      <c r="J9" s="62"/>
      <c r="K9" s="62"/>
      <c r="L9" s="62"/>
      <c r="M9" s="62"/>
      <c r="N9" s="62"/>
    </row>
    <row r="10" spans="1:14" s="8" customFormat="1" ht="16.25" customHeight="1" x14ac:dyDescent="0.3">
      <c r="A10" s="37" t="s">
        <v>37</v>
      </c>
      <c r="B10" s="37" t="s">
        <v>38</v>
      </c>
      <c r="C10" s="39">
        <v>0.7</v>
      </c>
      <c r="D10" s="38" t="e">
        <f>#REF!</f>
        <v>#REF!</v>
      </c>
      <c r="E10" s="71" t="e">
        <f>IF(D10&gt;=C10,"Đạt","Không đạt")</f>
        <v>#REF!</v>
      </c>
      <c r="F10" s="72"/>
      <c r="G10" s="62"/>
      <c r="H10" s="62"/>
      <c r="I10" s="62"/>
      <c r="J10" s="62"/>
      <c r="K10" s="62"/>
      <c r="L10" s="62"/>
      <c r="M10" s="62"/>
      <c r="N10" s="62"/>
    </row>
    <row r="11" spans="1:14" s="8" customFormat="1" ht="16.25" customHeight="1" x14ac:dyDescent="0.3">
      <c r="A11" s="37">
        <v>5.5</v>
      </c>
      <c r="B11" s="37" t="s">
        <v>39</v>
      </c>
      <c r="C11" s="39">
        <v>0.7</v>
      </c>
      <c r="D11" s="38" t="e">
        <f>#REF!</f>
        <v>#REF!</v>
      </c>
      <c r="E11" s="71" t="e">
        <f>IF(D11&gt;=C11,"Đạt","Không đạt")</f>
        <v>#REF!</v>
      </c>
      <c r="F11" s="72"/>
      <c r="G11" s="73"/>
      <c r="H11" s="74"/>
      <c r="I11" s="74"/>
      <c r="J11" s="74"/>
      <c r="K11" s="74"/>
      <c r="L11" s="74"/>
      <c r="M11" s="74"/>
      <c r="N11" s="75"/>
    </row>
    <row r="12" spans="1:14" s="8" customFormat="1" ht="16.25" customHeight="1" x14ac:dyDescent="0.3">
      <c r="A12" s="14"/>
      <c r="B12" s="19"/>
      <c r="C12" s="20"/>
      <c r="D12" s="21"/>
      <c r="E12" s="21"/>
      <c r="F12" s="22"/>
      <c r="G12" s="21"/>
      <c r="H12" s="21"/>
      <c r="I12" s="21"/>
      <c r="J12" s="21"/>
      <c r="K12" s="22"/>
      <c r="L12" s="21"/>
      <c r="M12" s="21"/>
    </row>
    <row r="13" spans="1:14" s="8" customFormat="1" ht="16.25" customHeight="1" x14ac:dyDescent="0.3">
      <c r="A13" s="15" t="s">
        <v>40</v>
      </c>
      <c r="B13" s="7"/>
      <c r="C13" s="16"/>
      <c r="G13" s="7"/>
      <c r="K13" s="7"/>
      <c r="L13" s="17" t="s">
        <v>12</v>
      </c>
      <c r="M13" s="23" t="s">
        <v>11</v>
      </c>
      <c r="N13" s="15" t="s">
        <v>45</v>
      </c>
    </row>
    <row r="14" spans="1:14" s="18" customFormat="1" ht="16.25" customHeight="1" thickBot="1" x14ac:dyDescent="0.35">
      <c r="A14" s="43"/>
      <c r="B14" s="35" t="s">
        <v>13</v>
      </c>
      <c r="C14" s="44"/>
      <c r="D14" s="44"/>
      <c r="E14" s="45"/>
      <c r="F14" s="45"/>
      <c r="G14" s="44"/>
      <c r="H14" s="44"/>
      <c r="I14" s="44"/>
      <c r="J14" s="44"/>
      <c r="K14" s="44"/>
      <c r="L14" s="44"/>
      <c r="M14"/>
      <c r="N14"/>
    </row>
    <row r="15" spans="1:14" s="5" customFormat="1" ht="16.25" customHeight="1" x14ac:dyDescent="0.3">
      <c r="A15" s="46"/>
      <c r="B15" s="47" t="s">
        <v>16</v>
      </c>
      <c r="C15" s="44">
        <f ca="1">YEAR(TODAY())-1</f>
        <v>2024</v>
      </c>
      <c r="D15" s="44">
        <f ca="1">YEAR(TODAY())-2</f>
        <v>2023</v>
      </c>
      <c r="E15" s="44">
        <f ca="1">YEAR(TODAY())-3</f>
        <v>2022</v>
      </c>
      <c r="F15" s="44">
        <f ca="1">YEAR(TODAY())-4</f>
        <v>2021</v>
      </c>
      <c r="G15" s="44">
        <f ca="1">YEAR(TODAY())-5</f>
        <v>2020</v>
      </c>
      <c r="H15" s="44">
        <f ca="1">YEAR(TODAY())-6</f>
        <v>2019</v>
      </c>
      <c r="I15" s="44">
        <f ca="1">YEAR(TODAY())-7</f>
        <v>2018</v>
      </c>
      <c r="J15" s="44">
        <f ca="1">YEAR(TODAY())-8</f>
        <v>2017</v>
      </c>
      <c r="K15" s="44">
        <f ca="1">YEAR(TODAY())-9</f>
        <v>2016</v>
      </c>
      <c r="L15" s="44">
        <f ca="1">YEAR(TODAY())-10</f>
        <v>2015</v>
      </c>
      <c r="M15"/>
      <c r="N15"/>
    </row>
    <row r="16" spans="1:14" ht="16.25" customHeight="1" x14ac:dyDescent="0.3">
      <c r="A16" s="48">
        <v>1</v>
      </c>
      <c r="B16" s="49" t="s">
        <v>41</v>
      </c>
      <c r="C16" s="33">
        <v>25270</v>
      </c>
      <c r="D16" s="32">
        <v>20724</v>
      </c>
      <c r="E16" s="32">
        <v>20606</v>
      </c>
      <c r="F16" s="57">
        <v>39587</v>
      </c>
      <c r="G16" s="33">
        <v>38363</v>
      </c>
      <c r="H16" s="33">
        <v>32776</v>
      </c>
      <c r="I16" s="33">
        <v>33651</v>
      </c>
      <c r="J16" s="33">
        <v>36872</v>
      </c>
      <c r="K16" s="34">
        <v>36770</v>
      </c>
      <c r="L16" s="34">
        <v>34253</v>
      </c>
      <c r="M16"/>
      <c r="N16"/>
    </row>
    <row r="17" spans="1:14" ht="16.25" customHeight="1" x14ac:dyDescent="0.3">
      <c r="A17" s="50">
        <v>2</v>
      </c>
      <c r="B17" s="49" t="s">
        <v>42</v>
      </c>
      <c r="C17" s="33">
        <v>8414</v>
      </c>
      <c r="D17" s="32">
        <v>9278</v>
      </c>
      <c r="E17" s="32">
        <v>8873</v>
      </c>
      <c r="F17" s="33">
        <v>10826</v>
      </c>
      <c r="G17" s="33">
        <v>8160</v>
      </c>
      <c r="H17" s="33">
        <v>8855</v>
      </c>
      <c r="I17" s="33">
        <v>11100</v>
      </c>
      <c r="J17" s="33">
        <v>13450</v>
      </c>
      <c r="K17" s="34">
        <v>9374</v>
      </c>
      <c r="L17" s="34">
        <v>9150</v>
      </c>
      <c r="M17"/>
      <c r="N17"/>
    </row>
    <row r="18" spans="1:14" ht="16.25" customHeight="1" x14ac:dyDescent="0.3">
      <c r="A18" s="50">
        <v>3</v>
      </c>
      <c r="B18" s="49" t="s">
        <v>43</v>
      </c>
      <c r="C18" s="33">
        <v>7161</v>
      </c>
      <c r="D18" s="32">
        <v>7699</v>
      </c>
      <c r="E18" s="32">
        <v>13526</v>
      </c>
      <c r="F18" s="33">
        <v>8489</v>
      </c>
      <c r="G18" s="33">
        <v>6278</v>
      </c>
      <c r="H18" s="33">
        <v>7044</v>
      </c>
      <c r="I18" s="33">
        <v>5553</v>
      </c>
      <c r="J18" s="33">
        <v>6299</v>
      </c>
      <c r="K18" s="34">
        <v>10049</v>
      </c>
      <c r="L18" s="34">
        <v>11179</v>
      </c>
      <c r="M18"/>
      <c r="N18"/>
    </row>
    <row r="19" spans="1:14" ht="16.25" customHeight="1" x14ac:dyDescent="0.3">
      <c r="A19" s="48"/>
      <c r="B19" s="51" t="s">
        <v>17</v>
      </c>
      <c r="C19" s="55">
        <f>C18/C17</f>
        <v>0.85108153078202997</v>
      </c>
      <c r="D19" s="55">
        <f t="shared" ref="D19:H19" si="0">D18/D17</f>
        <v>0.82981245958180638</v>
      </c>
      <c r="E19" s="55">
        <f t="shared" si="0"/>
        <v>1.5243998647582553</v>
      </c>
      <c r="F19" s="55">
        <f t="shared" si="0"/>
        <v>0.784130796231295</v>
      </c>
      <c r="G19" s="55">
        <f t="shared" si="0"/>
        <v>0.76936274509803926</v>
      </c>
      <c r="H19" s="55">
        <f t="shared" si="0"/>
        <v>0.79548277809147372</v>
      </c>
      <c r="I19" s="55">
        <f t="shared" ref="I19:L19" si="1">I18/I17</f>
        <v>0.50027027027027027</v>
      </c>
      <c r="J19" s="55">
        <f t="shared" si="1"/>
        <v>0.46832713754646838</v>
      </c>
      <c r="K19" s="55">
        <f t="shared" si="1"/>
        <v>1.0720076808192873</v>
      </c>
      <c r="L19" s="55">
        <f t="shared" si="1"/>
        <v>1.2217486338797814</v>
      </c>
      <c r="M19"/>
      <c r="N19"/>
    </row>
    <row r="20" spans="1:14" ht="16.25" customHeight="1" x14ac:dyDescent="0.3">
      <c r="A20" s="52"/>
      <c r="B20" s="47" t="s">
        <v>44</v>
      </c>
      <c r="C20" s="44">
        <f ca="1">YEAR(TODAY())-1</f>
        <v>2024</v>
      </c>
      <c r="D20" s="44">
        <f ca="1">YEAR(TODAY())-2</f>
        <v>2023</v>
      </c>
      <c r="E20" s="44">
        <f ca="1">YEAR(TODAY())-3</f>
        <v>2022</v>
      </c>
      <c r="F20" s="44">
        <f ca="1">YEAR(TODAY())-4</f>
        <v>2021</v>
      </c>
      <c r="G20" s="44">
        <f ca="1">YEAR(TODAY())-5</f>
        <v>2020</v>
      </c>
      <c r="H20" s="44">
        <f ca="1">YEAR(TODAY())-6</f>
        <v>2019</v>
      </c>
      <c r="I20" s="44">
        <f ca="1">YEAR(TODAY())-7</f>
        <v>2018</v>
      </c>
      <c r="J20" s="44">
        <f ca="1">YEAR(TODAY())-8</f>
        <v>2017</v>
      </c>
      <c r="K20" s="44">
        <f ca="1">YEAR(TODAY())-9</f>
        <v>2016</v>
      </c>
      <c r="L20" s="44">
        <f ca="1">YEAR(TODAY())-10</f>
        <v>2015</v>
      </c>
      <c r="M20"/>
      <c r="N20"/>
    </row>
    <row r="21" spans="1:14" ht="16.25" customHeight="1" x14ac:dyDescent="0.3">
      <c r="A21" s="50">
        <v>5</v>
      </c>
      <c r="B21" s="49" t="s">
        <v>19</v>
      </c>
      <c r="C21" s="33">
        <v>7121</v>
      </c>
      <c r="D21" s="32">
        <v>7147</v>
      </c>
      <c r="E21" s="32">
        <v>9759</v>
      </c>
      <c r="F21" s="33">
        <v>5089</v>
      </c>
      <c r="G21" s="33">
        <v>983</v>
      </c>
      <c r="H21" s="33">
        <v>449</v>
      </c>
      <c r="I21" s="33">
        <v>317</v>
      </c>
      <c r="J21" s="33">
        <v>244</v>
      </c>
      <c r="K21" s="34">
        <v>138</v>
      </c>
      <c r="L21" s="34">
        <v>248</v>
      </c>
      <c r="M21"/>
      <c r="N21"/>
    </row>
    <row r="22" spans="1:14" ht="16.25" customHeight="1" x14ac:dyDescent="0.3">
      <c r="A22" s="50">
        <v>6</v>
      </c>
      <c r="B22" s="49" t="s">
        <v>14</v>
      </c>
      <c r="C22" s="33">
        <v>0</v>
      </c>
      <c r="D22" s="32">
        <v>0</v>
      </c>
      <c r="E22" s="32">
        <v>1284</v>
      </c>
      <c r="F22" s="33">
        <v>3103</v>
      </c>
      <c r="G22" s="33">
        <v>3129</v>
      </c>
      <c r="H22" s="33">
        <v>1742</v>
      </c>
      <c r="I22" s="33">
        <v>1189</v>
      </c>
      <c r="J22" s="33">
        <v>1063</v>
      </c>
      <c r="K22" s="34">
        <v>1218</v>
      </c>
      <c r="L22" s="34">
        <v>1163</v>
      </c>
      <c r="M22"/>
      <c r="N22"/>
    </row>
    <row r="23" spans="1:14" ht="16.25" customHeight="1" x14ac:dyDescent="0.3">
      <c r="A23" s="53">
        <v>7</v>
      </c>
      <c r="B23" s="49" t="s">
        <v>21</v>
      </c>
      <c r="C23" s="33">
        <v>0</v>
      </c>
      <c r="D23" s="32">
        <v>0</v>
      </c>
      <c r="E23" s="32">
        <v>0</v>
      </c>
      <c r="F23" s="33">
        <v>0</v>
      </c>
      <c r="G23" s="33">
        <v>0</v>
      </c>
      <c r="H23" s="33">
        <v>0</v>
      </c>
      <c r="I23" s="33">
        <v>0</v>
      </c>
      <c r="J23" s="33">
        <v>52</v>
      </c>
      <c r="K23" s="34">
        <v>26</v>
      </c>
      <c r="L23" s="34">
        <v>22</v>
      </c>
      <c r="M23"/>
      <c r="N23"/>
    </row>
    <row r="24" spans="1:14" ht="29.15" customHeight="1" x14ac:dyDescent="0.3">
      <c r="A24" s="53">
        <v>8</v>
      </c>
      <c r="B24" s="49" t="s">
        <v>46</v>
      </c>
      <c r="C24" s="33">
        <v>0</v>
      </c>
      <c r="D24" s="32">
        <v>0</v>
      </c>
      <c r="E24" s="32">
        <v>0</v>
      </c>
      <c r="F24" s="33">
        <v>0</v>
      </c>
      <c r="G24" s="33">
        <v>0</v>
      </c>
      <c r="H24" s="33">
        <v>0</v>
      </c>
      <c r="I24" s="33">
        <v>0</v>
      </c>
      <c r="J24" s="33">
        <v>0</v>
      </c>
      <c r="K24" s="34">
        <v>0</v>
      </c>
      <c r="L24" s="34">
        <v>0</v>
      </c>
      <c r="M24"/>
      <c r="N24"/>
    </row>
    <row r="25" spans="1:14" ht="16.25" customHeight="1" x14ac:dyDescent="0.3">
      <c r="A25" s="53"/>
      <c r="B25" s="51" t="s">
        <v>15</v>
      </c>
      <c r="C25" s="55">
        <f t="shared" ref="C25:L25" si="2">C22/C18</f>
        <v>0</v>
      </c>
      <c r="D25" s="55">
        <f>D22/D18</f>
        <v>0</v>
      </c>
      <c r="E25" s="55">
        <f t="shared" si="2"/>
        <v>9.4928286263492534E-2</v>
      </c>
      <c r="F25" s="55">
        <f t="shared" si="2"/>
        <v>0.365531864766168</v>
      </c>
      <c r="G25" s="55">
        <f t="shared" si="2"/>
        <v>0.49840713603058301</v>
      </c>
      <c r="H25" s="55">
        <f t="shared" si="2"/>
        <v>0.24730266893810335</v>
      </c>
      <c r="I25" s="55">
        <f t="shared" ref="I25:J25" si="3">I22/I18</f>
        <v>0.21411849450747344</v>
      </c>
      <c r="J25" s="55">
        <f t="shared" si="3"/>
        <v>0.1687569455469122</v>
      </c>
      <c r="K25" s="55">
        <f t="shared" si="2"/>
        <v>0.1212060901582247</v>
      </c>
      <c r="L25" s="55">
        <f t="shared" si="2"/>
        <v>0.10403435012076215</v>
      </c>
      <c r="M25"/>
      <c r="N25"/>
    </row>
    <row r="26" spans="1:14" ht="16.25" customHeight="1" x14ac:dyDescent="0.3">
      <c r="A26" s="53"/>
      <c r="B26" s="51" t="s">
        <v>23</v>
      </c>
      <c r="C26" s="55">
        <f t="shared" ref="C26:L27" si="4">C23/C17</f>
        <v>0</v>
      </c>
      <c r="D26" s="55">
        <f t="shared" si="4"/>
        <v>0</v>
      </c>
      <c r="E26" s="55">
        <f t="shared" si="4"/>
        <v>0</v>
      </c>
      <c r="F26" s="55">
        <f t="shared" si="4"/>
        <v>0</v>
      </c>
      <c r="G26" s="55">
        <f t="shared" si="4"/>
        <v>0</v>
      </c>
      <c r="H26" s="55">
        <f t="shared" si="4"/>
        <v>0</v>
      </c>
      <c r="I26" s="55">
        <f t="shared" ref="I26:J26" si="5">I23/I17</f>
        <v>0</v>
      </c>
      <c r="J26" s="55">
        <f t="shared" si="5"/>
        <v>3.8661710037174719E-3</v>
      </c>
      <c r="K26" s="55">
        <f t="shared" si="4"/>
        <v>2.773629187113292E-3</v>
      </c>
      <c r="L26" s="55">
        <f t="shared" si="4"/>
        <v>2.4043715846994535E-3</v>
      </c>
      <c r="M26"/>
      <c r="N26"/>
    </row>
    <row r="27" spans="1:14" ht="16.25" customHeight="1" x14ac:dyDescent="0.3">
      <c r="A27" s="54"/>
      <c r="B27" s="51" t="s">
        <v>47</v>
      </c>
      <c r="C27" s="55">
        <f t="shared" si="4"/>
        <v>0</v>
      </c>
      <c r="D27" s="55">
        <f t="shared" si="4"/>
        <v>0</v>
      </c>
      <c r="E27" s="55">
        <f t="shared" si="4"/>
        <v>0</v>
      </c>
      <c r="F27" s="55">
        <f t="shared" si="4"/>
        <v>0</v>
      </c>
      <c r="G27" s="55">
        <f t="shared" si="4"/>
        <v>0</v>
      </c>
      <c r="H27" s="55">
        <f t="shared" si="4"/>
        <v>0</v>
      </c>
      <c r="I27" s="55">
        <f t="shared" ref="I27:J27" si="6">I24/I18</f>
        <v>0</v>
      </c>
      <c r="J27" s="55">
        <f t="shared" si="6"/>
        <v>0</v>
      </c>
      <c r="K27" s="55">
        <f t="shared" si="4"/>
        <v>0</v>
      </c>
      <c r="L27" s="55">
        <f t="shared" si="4"/>
        <v>0</v>
      </c>
      <c r="M27"/>
      <c r="N27"/>
    </row>
    <row r="28" spans="1:14" ht="16.25" customHeight="1" x14ac:dyDescent="0.3">
      <c r="A28" s="24" t="s">
        <v>0</v>
      </c>
      <c r="B28" s="25"/>
      <c r="C28" s="26"/>
      <c r="D28" s="27"/>
      <c r="E28" s="27"/>
      <c r="F28" s="27"/>
      <c r="G28" s="26"/>
      <c r="H28" s="26"/>
      <c r="I28" s="26"/>
      <c r="J28" s="26"/>
      <c r="K28" s="27"/>
      <c r="L28" s="28"/>
      <c r="M28" s="28"/>
      <c r="N28" s="29"/>
    </row>
    <row r="29" spans="1:14" ht="27" customHeight="1" x14ac:dyDescent="0.3">
      <c r="A29" s="30" t="s">
        <v>1</v>
      </c>
      <c r="B29" s="65" t="s">
        <v>20</v>
      </c>
      <c r="C29" s="66"/>
      <c r="D29" s="66"/>
      <c r="E29" s="66"/>
      <c r="F29" s="66"/>
      <c r="G29" s="66"/>
      <c r="H29" s="66"/>
      <c r="I29" s="66"/>
      <c r="J29" s="66"/>
      <c r="K29" s="66"/>
      <c r="L29" s="66"/>
      <c r="M29" s="66"/>
      <c r="N29" s="67"/>
    </row>
    <row r="30" spans="1:14" ht="16.25" customHeight="1" x14ac:dyDescent="0.3">
      <c r="A30" s="30" t="s">
        <v>2</v>
      </c>
      <c r="B30" s="65" t="s">
        <v>22</v>
      </c>
      <c r="C30" s="66"/>
      <c r="D30" s="66"/>
      <c r="E30" s="66"/>
      <c r="F30" s="66"/>
      <c r="G30" s="66"/>
      <c r="H30" s="66"/>
      <c r="I30" s="66"/>
      <c r="J30" s="66"/>
      <c r="K30" s="66"/>
      <c r="L30" s="66"/>
      <c r="M30" s="66"/>
      <c r="N30" s="67"/>
    </row>
    <row r="31" spans="1:14" ht="16.25" customHeight="1" x14ac:dyDescent="0.3">
      <c r="A31" s="31" t="s">
        <v>3</v>
      </c>
      <c r="B31" s="68" t="s">
        <v>18</v>
      </c>
      <c r="C31" s="69"/>
      <c r="D31" s="69"/>
      <c r="E31" s="69"/>
      <c r="F31" s="69"/>
      <c r="G31" s="69"/>
      <c r="H31" s="69"/>
      <c r="I31" s="69"/>
      <c r="J31" s="69"/>
      <c r="K31" s="69"/>
      <c r="L31" s="69"/>
      <c r="M31" s="69"/>
      <c r="N31" s="70"/>
    </row>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sheetData>
  <dataConsolidate/>
  <mergeCells count="23">
    <mergeCell ref="G2:N2"/>
    <mergeCell ref="G3:N3"/>
    <mergeCell ref="G4:N4"/>
    <mergeCell ref="B29:N29"/>
    <mergeCell ref="G5:N5"/>
    <mergeCell ref="G6:N6"/>
    <mergeCell ref="E2:F2"/>
    <mergeCell ref="E3:F3"/>
    <mergeCell ref="E4:F4"/>
    <mergeCell ref="E5:F5"/>
    <mergeCell ref="E6:F6"/>
    <mergeCell ref="B30:N30"/>
    <mergeCell ref="B31:N31"/>
    <mergeCell ref="E7:F7"/>
    <mergeCell ref="E8:F8"/>
    <mergeCell ref="E9:F9"/>
    <mergeCell ref="G7:N7"/>
    <mergeCell ref="G8:N8"/>
    <mergeCell ref="G9:N9"/>
    <mergeCell ref="E10:F10"/>
    <mergeCell ref="G10:N10"/>
    <mergeCell ref="E11:F11"/>
    <mergeCell ref="G11:N11"/>
  </mergeCells>
  <pageMargins left="0.25" right="0.25" top="0.75" bottom="0.75" header="0.3" footer="0.3"/>
  <pageSetup paperSize="9" scale="99" orientation="landscape" r:id="rId1"/>
  <headerFooter>
    <oddFooter>&amp;LBáo cáo tự đánh giá thực hiện chuẩn cơ sở GDĐH&amp;C&amp;A-&amp;P&amp;R&amp;D</oddFooter>
  </headerFooter>
  <rowBreaks count="1" manualBreakCount="1">
    <brk id="1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CEF93-3639-498D-BE39-A439791E2B2B}">
  <dimension ref="A1:R46"/>
  <sheetViews>
    <sheetView showGridLines="0" topLeftCell="A32" zoomScale="106" zoomScaleNormal="106" zoomScaleSheetLayoutView="107" workbookViewId="0">
      <selection activeCell="B63" sqref="B63"/>
    </sheetView>
  </sheetViews>
  <sheetFormatPr defaultColWidth="9.296875" defaultRowHeight="16.25" customHeight="1" x14ac:dyDescent="0.3"/>
  <cols>
    <col min="1" max="1" width="6" style="4" customWidth="1"/>
    <col min="2" max="2" width="54.09765625" style="1" customWidth="1"/>
    <col min="3" max="3" width="11.296875" style="2" customWidth="1"/>
    <col min="4" max="4" width="11.3984375" style="3" customWidth="1"/>
    <col min="5" max="5" width="7.3984375" style="3" customWidth="1"/>
    <col min="6" max="6" width="7.296875" style="3" customWidth="1"/>
    <col min="7" max="7" width="14" style="1" customWidth="1"/>
    <col min="8" max="8" width="7.69921875" style="1" customWidth="1"/>
    <col min="9" max="9" width="18.8984375" style="1" bestFit="1" customWidth="1"/>
    <col min="10" max="10" width="18.8984375" style="1" customWidth="1"/>
    <col min="11" max="11" width="9.09765625" style="3" customWidth="1"/>
    <col min="12" max="12" width="9.8984375" style="3" customWidth="1"/>
    <col min="13" max="13" width="8.296875" style="3" customWidth="1"/>
    <col min="14" max="14" width="9.59765625" style="6" customWidth="1"/>
    <col min="15" max="15" width="12.3984375" style="3" customWidth="1"/>
    <col min="16" max="16" width="14.296875" style="3" customWidth="1"/>
    <col min="17" max="17" width="30.8984375" style="3" customWidth="1"/>
    <col min="18" max="18" width="32.59765625" style="3" bestFit="1" customWidth="1"/>
    <col min="19" max="16384" width="9.296875" style="3"/>
  </cols>
  <sheetData>
    <row r="1" spans="1:14" s="11" customFormat="1" ht="24" customHeight="1" x14ac:dyDescent="0.3">
      <c r="A1" s="12" t="s">
        <v>24</v>
      </c>
      <c r="B1" s="9"/>
      <c r="C1" s="10"/>
      <c r="G1" s="9"/>
      <c r="H1" s="9"/>
      <c r="I1" s="9"/>
      <c r="J1" s="9"/>
      <c r="N1" s="13"/>
    </row>
    <row r="2" spans="1:14" s="11" customFormat="1" ht="21.65" customHeight="1" x14ac:dyDescent="0.3">
      <c r="A2" s="36"/>
      <c r="B2" s="35" t="s">
        <v>6</v>
      </c>
      <c r="C2" s="40" t="s">
        <v>8</v>
      </c>
      <c r="D2" s="36" t="s">
        <v>4</v>
      </c>
      <c r="E2" s="59" t="s">
        <v>7</v>
      </c>
      <c r="F2" s="64"/>
      <c r="G2" s="60" t="s">
        <v>5</v>
      </c>
      <c r="H2" s="76"/>
      <c r="I2" s="76"/>
      <c r="J2" s="76"/>
      <c r="K2" s="76"/>
      <c r="L2" s="76"/>
      <c r="M2" s="76"/>
      <c r="N2" s="61"/>
    </row>
    <row r="3" spans="1:14" s="8" customFormat="1" ht="16.25" customHeight="1" x14ac:dyDescent="0.3">
      <c r="A3" s="37" t="s">
        <v>25</v>
      </c>
      <c r="B3" s="37" t="s">
        <v>26</v>
      </c>
      <c r="C3" s="39">
        <v>0.5</v>
      </c>
      <c r="D3" s="56">
        <f>(D19+ E19+C19)/3</f>
        <v>1.0684312850406974</v>
      </c>
      <c r="E3" s="77" t="str">
        <f>IF(D3&gt;=C3,"Đạt","Không đạt")</f>
        <v>Đạt</v>
      </c>
      <c r="F3" s="58"/>
      <c r="G3" s="62"/>
      <c r="H3" s="63"/>
      <c r="I3" s="63"/>
      <c r="J3" s="63"/>
      <c r="K3" s="63"/>
      <c r="L3" s="63"/>
      <c r="M3" s="63"/>
      <c r="N3" s="63"/>
    </row>
    <row r="4" spans="1:14" s="8" customFormat="1" ht="16.25" customHeight="1" x14ac:dyDescent="0.3">
      <c r="A4" s="37" t="s">
        <v>27</v>
      </c>
      <c r="B4" s="37" t="s">
        <v>28</v>
      </c>
      <c r="C4" s="39">
        <v>-0.3</v>
      </c>
      <c r="D4" s="38">
        <f>C16/E16 -1</f>
        <v>0.2263418421818888</v>
      </c>
      <c r="E4" s="71" t="str">
        <f>IF(D4&gt;=C4,"Đạt","Không đạt")</f>
        <v>Đạt</v>
      </c>
      <c r="F4" s="72"/>
      <c r="G4" s="62"/>
      <c r="H4" s="63"/>
      <c r="I4" s="63"/>
      <c r="J4" s="63"/>
      <c r="K4" s="63"/>
      <c r="L4" s="63"/>
      <c r="M4" s="63"/>
      <c r="N4" s="63"/>
    </row>
    <row r="5" spans="1:14" s="8" customFormat="1" ht="16.25" customHeight="1" x14ac:dyDescent="0.3">
      <c r="A5" s="37" t="s">
        <v>29</v>
      </c>
      <c r="B5" s="37" t="s">
        <v>30</v>
      </c>
      <c r="C5" s="39">
        <v>0.1</v>
      </c>
      <c r="D5" s="38">
        <f>(D16-SUM(D21:L21,D22:L22,D24:L24))/D16</f>
        <v>-0.84640995946728426</v>
      </c>
      <c r="E5" s="71" t="str">
        <f>IF(D5&lt;=C5,"Đạt","Không đạt")</f>
        <v>Đạt</v>
      </c>
      <c r="F5" s="72"/>
      <c r="G5" s="62"/>
      <c r="H5" s="63"/>
      <c r="I5" s="63"/>
      <c r="J5" s="63"/>
      <c r="K5" s="63"/>
      <c r="L5" s="63"/>
      <c r="M5" s="63"/>
      <c r="N5" s="63"/>
    </row>
    <row r="6" spans="1:14" s="8" customFormat="1" ht="16.25" customHeight="1" x14ac:dyDescent="0.3">
      <c r="A6" s="37" t="s">
        <v>32</v>
      </c>
      <c r="B6" s="37" t="s">
        <v>31</v>
      </c>
      <c r="C6" s="39">
        <v>0.15</v>
      </c>
      <c r="D6" s="38">
        <f>(D18-D21-D22)/D18</f>
        <v>7.1697623067930899E-2</v>
      </c>
      <c r="E6" s="71" t="str">
        <f>IF(D6&lt;=C6,"Đạt","Không đạt")</f>
        <v>Đạt</v>
      </c>
      <c r="F6" s="72"/>
      <c r="G6" s="62"/>
      <c r="H6" s="63"/>
      <c r="I6" s="63"/>
      <c r="J6" s="63"/>
      <c r="K6" s="63"/>
      <c r="L6" s="63"/>
      <c r="M6" s="63"/>
      <c r="N6" s="63"/>
    </row>
    <row r="7" spans="1:14" s="8" customFormat="1" ht="16.25" customHeight="1" x14ac:dyDescent="0.3">
      <c r="A7" s="37" t="s">
        <v>33</v>
      </c>
      <c r="B7" s="37" t="s">
        <v>9</v>
      </c>
      <c r="C7" s="39">
        <v>0.6</v>
      </c>
      <c r="D7" s="38">
        <f>D8+SUM(C26:L26)</f>
        <v>1.8233300081072497</v>
      </c>
      <c r="E7" s="71" t="str">
        <f>IF(D7&gt;=C7,"Đạt","Không đạt")</f>
        <v>Đạt</v>
      </c>
      <c r="F7" s="72"/>
      <c r="G7" s="62"/>
      <c r="H7" s="63"/>
      <c r="I7" s="63"/>
      <c r="J7" s="63"/>
      <c r="K7" s="63"/>
      <c r="L7" s="63"/>
      <c r="M7" s="63"/>
      <c r="N7" s="63"/>
    </row>
    <row r="8" spans="1:14" s="8" customFormat="1" ht="16.25" customHeight="1" x14ac:dyDescent="0.3">
      <c r="A8" s="37" t="s">
        <v>34</v>
      </c>
      <c r="B8" s="37" t="s">
        <v>10</v>
      </c>
      <c r="C8" s="39">
        <v>0.4</v>
      </c>
      <c r="D8" s="38">
        <f>SUM(C25:L25)</f>
        <v>1.8142858363317194</v>
      </c>
      <c r="E8" s="71" t="str">
        <f>IF(D8&gt;=C8,"Đạt","Không đạt")</f>
        <v>Đạt</v>
      </c>
      <c r="F8" s="72"/>
      <c r="G8" s="62"/>
      <c r="H8" s="63"/>
      <c r="I8" s="63"/>
      <c r="J8" s="63"/>
      <c r="K8" s="63"/>
      <c r="L8" s="63"/>
      <c r="M8" s="63"/>
      <c r="N8" s="63"/>
    </row>
    <row r="9" spans="1:14" s="8" customFormat="1" ht="21.9" customHeight="1" x14ac:dyDescent="0.3">
      <c r="A9" s="37" t="s">
        <v>35</v>
      </c>
      <c r="B9" s="41" t="s">
        <v>36</v>
      </c>
      <c r="C9" s="39">
        <v>0.7</v>
      </c>
      <c r="D9" s="42" t="e">
        <f>#REF!</f>
        <v>#REF!</v>
      </c>
      <c r="E9" s="71" t="e">
        <f>IF(D9&gt;=C9,"Đạt","Không đạt")</f>
        <v>#REF!</v>
      </c>
      <c r="F9" s="72"/>
      <c r="G9" s="62"/>
      <c r="H9" s="62"/>
      <c r="I9" s="62"/>
      <c r="J9" s="62"/>
      <c r="K9" s="62"/>
      <c r="L9" s="62"/>
      <c r="M9" s="62"/>
      <c r="N9" s="62"/>
    </row>
    <row r="10" spans="1:14" s="8" customFormat="1" ht="16.25" customHeight="1" x14ac:dyDescent="0.3">
      <c r="A10" s="37" t="s">
        <v>37</v>
      </c>
      <c r="B10" s="37" t="s">
        <v>38</v>
      </c>
      <c r="C10" s="39">
        <v>0.7</v>
      </c>
      <c r="D10" s="38" t="e">
        <f>#REF!</f>
        <v>#REF!</v>
      </c>
      <c r="E10" s="71" t="e">
        <f>IF(D10&gt;=C10,"Đạt","Không đạt")</f>
        <v>#REF!</v>
      </c>
      <c r="F10" s="72"/>
      <c r="G10" s="62"/>
      <c r="H10" s="62"/>
      <c r="I10" s="62"/>
      <c r="J10" s="62"/>
      <c r="K10" s="62"/>
      <c r="L10" s="62"/>
      <c r="M10" s="62"/>
      <c r="N10" s="62"/>
    </row>
    <row r="11" spans="1:14" s="8" customFormat="1" ht="16.25" customHeight="1" x14ac:dyDescent="0.3">
      <c r="A11" s="37">
        <v>5.5</v>
      </c>
      <c r="B11" s="37" t="s">
        <v>39</v>
      </c>
      <c r="C11" s="39">
        <v>0.7</v>
      </c>
      <c r="D11" s="38" t="e">
        <f>#REF!</f>
        <v>#REF!</v>
      </c>
      <c r="E11" s="71" t="e">
        <f>IF(D11&gt;=C11,"Đạt","Không đạt")</f>
        <v>#REF!</v>
      </c>
      <c r="F11" s="72"/>
      <c r="G11" s="73"/>
      <c r="H11" s="74"/>
      <c r="I11" s="74"/>
      <c r="J11" s="74"/>
      <c r="K11" s="74"/>
      <c r="L11" s="74"/>
      <c r="M11" s="74"/>
      <c r="N11" s="75"/>
    </row>
    <row r="12" spans="1:14" s="8" customFormat="1" ht="16.25" customHeight="1" x14ac:dyDescent="0.3">
      <c r="A12" s="14"/>
      <c r="B12" s="19"/>
      <c r="C12" s="20"/>
      <c r="D12" s="21"/>
      <c r="E12" s="21"/>
      <c r="F12" s="22"/>
      <c r="G12" s="21"/>
      <c r="H12" s="21"/>
      <c r="I12" s="21"/>
      <c r="J12" s="21"/>
      <c r="K12" s="22"/>
      <c r="L12" s="21"/>
      <c r="M12" s="21"/>
    </row>
    <row r="13" spans="1:14" s="8" customFormat="1" ht="16.25" customHeight="1" x14ac:dyDescent="0.3">
      <c r="A13" s="15" t="s">
        <v>40</v>
      </c>
      <c r="B13" s="7"/>
      <c r="C13" s="16"/>
      <c r="G13" s="7"/>
      <c r="K13" s="7"/>
      <c r="L13" s="17" t="s">
        <v>12</v>
      </c>
      <c r="M13" s="23" t="s">
        <v>11</v>
      </c>
      <c r="N13" s="15" t="s">
        <v>45</v>
      </c>
    </row>
    <row r="14" spans="1:14" s="18" customFormat="1" ht="16.25" customHeight="1" thickBot="1" x14ac:dyDescent="0.35">
      <c r="A14" s="43"/>
      <c r="B14" s="35" t="s">
        <v>13</v>
      </c>
      <c r="C14" s="44"/>
      <c r="D14" s="44"/>
      <c r="E14" s="45"/>
      <c r="F14" s="45"/>
      <c r="G14" s="44"/>
      <c r="H14" s="44"/>
      <c r="I14" s="44"/>
      <c r="J14" s="44"/>
      <c r="K14" s="44"/>
      <c r="L14" s="44"/>
      <c r="M14"/>
      <c r="N14"/>
    </row>
    <row r="15" spans="1:14" s="5" customFormat="1" ht="16.25" customHeight="1" x14ac:dyDescent="0.3">
      <c r="A15" s="46"/>
      <c r="B15" s="47" t="s">
        <v>16</v>
      </c>
      <c r="C15" s="44">
        <f ca="1">YEAR(TODAY())-1</f>
        <v>2024</v>
      </c>
      <c r="D15" s="44">
        <f ca="1">YEAR(TODAY())-2</f>
        <v>2023</v>
      </c>
      <c r="E15" s="44">
        <f ca="1">YEAR(TODAY())-3</f>
        <v>2022</v>
      </c>
      <c r="F15" s="44">
        <f ca="1">YEAR(TODAY())-4</f>
        <v>2021</v>
      </c>
      <c r="G15" s="44">
        <f ca="1">YEAR(TODAY())-5</f>
        <v>2020</v>
      </c>
      <c r="H15" s="44">
        <f ca="1">YEAR(TODAY())-6</f>
        <v>2019</v>
      </c>
      <c r="I15" s="44">
        <f ca="1">YEAR(TODAY())-7</f>
        <v>2018</v>
      </c>
      <c r="J15" s="44">
        <f ca="1">YEAR(TODAY())-8</f>
        <v>2017</v>
      </c>
      <c r="K15" s="44">
        <f ca="1">YEAR(TODAY())-9</f>
        <v>2016</v>
      </c>
      <c r="L15" s="44">
        <f ca="1">YEAR(TODAY())-10</f>
        <v>2015</v>
      </c>
      <c r="M15"/>
      <c r="N15"/>
    </row>
    <row r="16" spans="1:14" ht="16.25" customHeight="1" x14ac:dyDescent="0.3">
      <c r="A16" s="48">
        <v>1</v>
      </c>
      <c r="B16" s="49" t="s">
        <v>41</v>
      </c>
      <c r="C16" s="33">
        <v>25270</v>
      </c>
      <c r="D16" s="32">
        <v>20724</v>
      </c>
      <c r="E16" s="32">
        <v>20606</v>
      </c>
      <c r="F16" s="57">
        <v>39587</v>
      </c>
      <c r="G16" s="33">
        <v>38363</v>
      </c>
      <c r="H16" s="33">
        <v>32776</v>
      </c>
      <c r="I16" s="33">
        <v>33651</v>
      </c>
      <c r="J16" s="33">
        <v>36872</v>
      </c>
      <c r="K16" s="34">
        <v>36770</v>
      </c>
      <c r="L16" s="34">
        <v>34253</v>
      </c>
      <c r="M16"/>
      <c r="N16"/>
    </row>
    <row r="17" spans="1:14" ht="16.25" customHeight="1" x14ac:dyDescent="0.3">
      <c r="A17" s="50">
        <v>2</v>
      </c>
      <c r="B17" s="49" t="s">
        <v>42</v>
      </c>
      <c r="C17" s="33">
        <v>8414</v>
      </c>
      <c r="D17" s="32">
        <v>9278</v>
      </c>
      <c r="E17" s="32">
        <v>8873</v>
      </c>
      <c r="F17" s="33">
        <v>10826</v>
      </c>
      <c r="G17" s="33">
        <v>8160</v>
      </c>
      <c r="H17" s="33">
        <v>8855</v>
      </c>
      <c r="I17" s="33">
        <v>11100</v>
      </c>
      <c r="J17" s="33">
        <v>13450</v>
      </c>
      <c r="K17" s="34">
        <v>9374</v>
      </c>
      <c r="L17" s="34">
        <v>9150</v>
      </c>
      <c r="M17"/>
      <c r="N17"/>
    </row>
    <row r="18" spans="1:14" ht="16.25" customHeight="1" x14ac:dyDescent="0.3">
      <c r="A18" s="50">
        <v>3</v>
      </c>
      <c r="B18" s="49" t="s">
        <v>43</v>
      </c>
      <c r="C18" s="33">
        <v>7161</v>
      </c>
      <c r="D18" s="32">
        <v>7699</v>
      </c>
      <c r="E18" s="32">
        <v>13526</v>
      </c>
      <c r="F18" s="33">
        <v>8489</v>
      </c>
      <c r="G18" s="33">
        <v>6278</v>
      </c>
      <c r="H18" s="33">
        <v>7044</v>
      </c>
      <c r="I18" s="33">
        <v>5553</v>
      </c>
      <c r="J18" s="33">
        <v>6299</v>
      </c>
      <c r="K18" s="34">
        <v>10049</v>
      </c>
      <c r="L18" s="34">
        <v>11179</v>
      </c>
      <c r="M18"/>
      <c r="N18"/>
    </row>
    <row r="19" spans="1:14" ht="16.25" customHeight="1" x14ac:dyDescent="0.3">
      <c r="A19" s="48"/>
      <c r="B19" s="51" t="s">
        <v>17</v>
      </c>
      <c r="C19" s="55">
        <f>C18/C17</f>
        <v>0.85108153078202997</v>
      </c>
      <c r="D19" s="55">
        <f t="shared" ref="D19:L19" si="0">D18/D17</f>
        <v>0.82981245958180638</v>
      </c>
      <c r="E19" s="55">
        <f t="shared" si="0"/>
        <v>1.5243998647582553</v>
      </c>
      <c r="F19" s="55">
        <f t="shared" si="0"/>
        <v>0.784130796231295</v>
      </c>
      <c r="G19" s="55">
        <f t="shared" si="0"/>
        <v>0.76936274509803926</v>
      </c>
      <c r="H19" s="55">
        <f t="shared" si="0"/>
        <v>0.79548277809147372</v>
      </c>
      <c r="I19" s="55">
        <f t="shared" si="0"/>
        <v>0.50027027027027027</v>
      </c>
      <c r="J19" s="55">
        <f t="shared" si="0"/>
        <v>0.46832713754646838</v>
      </c>
      <c r="K19" s="55">
        <f t="shared" si="0"/>
        <v>1.0720076808192873</v>
      </c>
      <c r="L19" s="55">
        <f t="shared" si="0"/>
        <v>1.2217486338797814</v>
      </c>
      <c r="M19"/>
      <c r="N19"/>
    </row>
    <row r="20" spans="1:14" ht="16.25" customHeight="1" x14ac:dyDescent="0.3">
      <c r="A20" s="52"/>
      <c r="B20" s="47" t="s">
        <v>44</v>
      </c>
      <c r="C20" s="44">
        <f ca="1">YEAR(TODAY())-1</f>
        <v>2024</v>
      </c>
      <c r="D20" s="44">
        <f ca="1">YEAR(TODAY())-2</f>
        <v>2023</v>
      </c>
      <c r="E20" s="44">
        <f ca="1">YEAR(TODAY())-3</f>
        <v>2022</v>
      </c>
      <c r="F20" s="44">
        <f ca="1">YEAR(TODAY())-4</f>
        <v>2021</v>
      </c>
      <c r="G20" s="44">
        <f ca="1">YEAR(TODAY())-5</f>
        <v>2020</v>
      </c>
      <c r="H20" s="44">
        <f ca="1">YEAR(TODAY())-6</f>
        <v>2019</v>
      </c>
      <c r="I20" s="44">
        <f ca="1">YEAR(TODAY())-7</f>
        <v>2018</v>
      </c>
      <c r="J20" s="44">
        <f ca="1">YEAR(TODAY())-8</f>
        <v>2017</v>
      </c>
      <c r="K20" s="44">
        <f ca="1">YEAR(TODAY())-9</f>
        <v>2016</v>
      </c>
      <c r="L20" s="44">
        <f ca="1">YEAR(TODAY())-10</f>
        <v>2015</v>
      </c>
      <c r="M20"/>
      <c r="N20"/>
    </row>
    <row r="21" spans="1:14" ht="16.25" customHeight="1" x14ac:dyDescent="0.3">
      <c r="A21" s="50">
        <v>5</v>
      </c>
      <c r="B21" s="49" t="s">
        <v>19</v>
      </c>
      <c r="C21" s="33">
        <v>7121</v>
      </c>
      <c r="D21" s="32">
        <v>7147</v>
      </c>
      <c r="E21" s="32">
        <v>9759</v>
      </c>
      <c r="F21" s="33">
        <v>5089</v>
      </c>
      <c r="G21" s="33">
        <v>983</v>
      </c>
      <c r="H21" s="33">
        <v>449</v>
      </c>
      <c r="I21" s="33">
        <v>317</v>
      </c>
      <c r="J21" s="33">
        <v>244</v>
      </c>
      <c r="K21" s="34">
        <v>138</v>
      </c>
      <c r="L21" s="34">
        <v>248</v>
      </c>
      <c r="M21"/>
      <c r="N21"/>
    </row>
    <row r="22" spans="1:14" ht="16.25" customHeight="1" x14ac:dyDescent="0.3">
      <c r="A22" s="50">
        <v>6</v>
      </c>
      <c r="B22" s="49" t="s">
        <v>14</v>
      </c>
      <c r="C22" s="33">
        <v>0</v>
      </c>
      <c r="D22" s="32">
        <v>0</v>
      </c>
      <c r="E22" s="32">
        <v>1284</v>
      </c>
      <c r="F22" s="33">
        <v>3103</v>
      </c>
      <c r="G22" s="33">
        <v>3129</v>
      </c>
      <c r="H22" s="33">
        <v>1742</v>
      </c>
      <c r="I22" s="33">
        <v>1189</v>
      </c>
      <c r="J22" s="33">
        <v>1063</v>
      </c>
      <c r="K22" s="34">
        <v>1218</v>
      </c>
      <c r="L22" s="34">
        <v>1163</v>
      </c>
      <c r="M22"/>
      <c r="N22"/>
    </row>
    <row r="23" spans="1:14" ht="16.25" customHeight="1" x14ac:dyDescent="0.3">
      <c r="A23" s="53">
        <v>7</v>
      </c>
      <c r="B23" s="49" t="s">
        <v>21</v>
      </c>
      <c r="C23" s="33">
        <v>0</v>
      </c>
      <c r="D23" s="32">
        <v>0</v>
      </c>
      <c r="E23" s="32">
        <v>0</v>
      </c>
      <c r="F23" s="33">
        <v>0</v>
      </c>
      <c r="G23" s="33">
        <v>0</v>
      </c>
      <c r="H23" s="33">
        <v>0</v>
      </c>
      <c r="I23" s="33">
        <v>0</v>
      </c>
      <c r="J23" s="33">
        <v>52</v>
      </c>
      <c r="K23" s="34">
        <v>26</v>
      </c>
      <c r="L23" s="34">
        <v>22</v>
      </c>
      <c r="M23"/>
      <c r="N23"/>
    </row>
    <row r="24" spans="1:14" ht="29.15" customHeight="1" x14ac:dyDescent="0.3">
      <c r="A24" s="53">
        <v>8</v>
      </c>
      <c r="B24" s="49" t="s">
        <v>46</v>
      </c>
      <c r="C24" s="33">
        <v>0</v>
      </c>
      <c r="D24" s="32">
        <v>0</v>
      </c>
      <c r="E24" s="32">
        <v>0</v>
      </c>
      <c r="F24" s="33">
        <v>0</v>
      </c>
      <c r="G24" s="33">
        <v>0</v>
      </c>
      <c r="H24" s="33">
        <v>0</v>
      </c>
      <c r="I24" s="33">
        <v>0</v>
      </c>
      <c r="J24" s="33">
        <v>0</v>
      </c>
      <c r="K24" s="34">
        <v>0</v>
      </c>
      <c r="L24" s="34">
        <v>0</v>
      </c>
      <c r="M24"/>
      <c r="N24"/>
    </row>
    <row r="25" spans="1:14" ht="16.25" customHeight="1" x14ac:dyDescent="0.3">
      <c r="A25" s="53"/>
      <c r="B25" s="51" t="s">
        <v>15</v>
      </c>
      <c r="C25" s="55">
        <f t="shared" ref="C25:L25" si="1">C22/C18</f>
        <v>0</v>
      </c>
      <c r="D25" s="55">
        <f>D22/D18</f>
        <v>0</v>
      </c>
      <c r="E25" s="55">
        <f t="shared" si="1"/>
        <v>9.4928286263492534E-2</v>
      </c>
      <c r="F25" s="55">
        <f t="shared" si="1"/>
        <v>0.365531864766168</v>
      </c>
      <c r="G25" s="55">
        <f t="shared" si="1"/>
        <v>0.49840713603058301</v>
      </c>
      <c r="H25" s="55">
        <f t="shared" si="1"/>
        <v>0.24730266893810335</v>
      </c>
      <c r="I25" s="55">
        <f t="shared" si="1"/>
        <v>0.21411849450747344</v>
      </c>
      <c r="J25" s="55">
        <f t="shared" si="1"/>
        <v>0.1687569455469122</v>
      </c>
      <c r="K25" s="55">
        <f t="shared" si="1"/>
        <v>0.1212060901582247</v>
      </c>
      <c r="L25" s="55">
        <f t="shared" si="1"/>
        <v>0.10403435012076215</v>
      </c>
      <c r="M25"/>
      <c r="N25"/>
    </row>
    <row r="26" spans="1:14" ht="16.25" customHeight="1" x14ac:dyDescent="0.3">
      <c r="A26" s="53"/>
      <c r="B26" s="51" t="s">
        <v>23</v>
      </c>
      <c r="C26" s="55">
        <f t="shared" ref="C26:L27" si="2">C23/C17</f>
        <v>0</v>
      </c>
      <c r="D26" s="55">
        <f t="shared" si="2"/>
        <v>0</v>
      </c>
      <c r="E26" s="55">
        <f t="shared" si="2"/>
        <v>0</v>
      </c>
      <c r="F26" s="55">
        <f t="shared" si="2"/>
        <v>0</v>
      </c>
      <c r="G26" s="55">
        <f t="shared" si="2"/>
        <v>0</v>
      </c>
      <c r="H26" s="55">
        <f t="shared" si="2"/>
        <v>0</v>
      </c>
      <c r="I26" s="55">
        <f t="shared" si="2"/>
        <v>0</v>
      </c>
      <c r="J26" s="55">
        <f t="shared" si="2"/>
        <v>3.8661710037174719E-3</v>
      </c>
      <c r="K26" s="55">
        <f t="shared" si="2"/>
        <v>2.773629187113292E-3</v>
      </c>
      <c r="L26" s="55">
        <f t="shared" si="2"/>
        <v>2.4043715846994535E-3</v>
      </c>
      <c r="M26"/>
      <c r="N26"/>
    </row>
    <row r="27" spans="1:14" ht="16.25" customHeight="1" x14ac:dyDescent="0.3">
      <c r="A27" s="54"/>
      <c r="B27" s="51" t="s">
        <v>47</v>
      </c>
      <c r="C27" s="55">
        <f t="shared" si="2"/>
        <v>0</v>
      </c>
      <c r="D27" s="55">
        <f t="shared" si="2"/>
        <v>0</v>
      </c>
      <c r="E27" s="55">
        <f t="shared" si="2"/>
        <v>0</v>
      </c>
      <c r="F27" s="55">
        <f t="shared" si="2"/>
        <v>0</v>
      </c>
      <c r="G27" s="55">
        <f t="shared" si="2"/>
        <v>0</v>
      </c>
      <c r="H27" s="55">
        <f t="shared" si="2"/>
        <v>0</v>
      </c>
      <c r="I27" s="55">
        <f t="shared" si="2"/>
        <v>0</v>
      </c>
      <c r="J27" s="55">
        <f t="shared" si="2"/>
        <v>0</v>
      </c>
      <c r="K27" s="55">
        <f t="shared" si="2"/>
        <v>0</v>
      </c>
      <c r="L27" s="55">
        <f t="shared" si="2"/>
        <v>0</v>
      </c>
      <c r="M27"/>
      <c r="N27"/>
    </row>
    <row r="28" spans="1:14" ht="16.25" customHeight="1" x14ac:dyDescent="0.3">
      <c r="A28" s="24" t="s">
        <v>0</v>
      </c>
      <c r="B28" s="25"/>
      <c r="C28" s="26"/>
      <c r="D28" s="27"/>
      <c r="E28" s="27"/>
      <c r="F28" s="27"/>
      <c r="G28" s="26"/>
      <c r="H28" s="26"/>
      <c r="I28" s="26"/>
      <c r="J28" s="26"/>
      <c r="K28" s="27"/>
      <c r="L28" s="28"/>
      <c r="M28" s="28"/>
      <c r="N28" s="29"/>
    </row>
    <row r="29" spans="1:14" ht="27" customHeight="1" x14ac:dyDescent="0.3">
      <c r="A29" s="30" t="s">
        <v>1</v>
      </c>
      <c r="B29" s="65" t="s">
        <v>20</v>
      </c>
      <c r="C29" s="66"/>
      <c r="D29" s="66"/>
      <c r="E29" s="66"/>
      <c r="F29" s="66"/>
      <c r="G29" s="66"/>
      <c r="H29" s="66"/>
      <c r="I29" s="66"/>
      <c r="J29" s="66"/>
      <c r="K29" s="66"/>
      <c r="L29" s="66"/>
      <c r="M29" s="66"/>
      <c r="N29" s="67"/>
    </row>
    <row r="30" spans="1:14" ht="16.25" customHeight="1" x14ac:dyDescent="0.3">
      <c r="A30" s="30" t="s">
        <v>2</v>
      </c>
      <c r="B30" s="65" t="s">
        <v>22</v>
      </c>
      <c r="C30" s="66"/>
      <c r="D30" s="66"/>
      <c r="E30" s="66"/>
      <c r="F30" s="66"/>
      <c r="G30" s="66"/>
      <c r="H30" s="66"/>
      <c r="I30" s="66"/>
      <c r="J30" s="66"/>
      <c r="K30" s="66"/>
      <c r="L30" s="66"/>
      <c r="M30" s="66"/>
      <c r="N30" s="67"/>
    </row>
    <row r="31" spans="1:14" ht="16.25" customHeight="1" x14ac:dyDescent="0.3">
      <c r="A31" s="31" t="s">
        <v>3</v>
      </c>
      <c r="B31" s="68" t="s">
        <v>18</v>
      </c>
      <c r="C31" s="69"/>
      <c r="D31" s="69"/>
      <c r="E31" s="69"/>
      <c r="F31" s="69"/>
      <c r="G31" s="69"/>
      <c r="H31" s="69"/>
      <c r="I31" s="69"/>
      <c r="J31" s="69"/>
      <c r="K31" s="69"/>
      <c r="L31" s="69"/>
      <c r="M31" s="69"/>
      <c r="N31" s="70"/>
    </row>
    <row r="33" spans="2:18" ht="15" customHeight="1" x14ac:dyDescent="0.3"/>
    <row r="34" spans="2:18" ht="15" customHeight="1" x14ac:dyDescent="0.3"/>
    <row r="35" spans="2:18" ht="15" customHeight="1" x14ac:dyDescent="0.3"/>
    <row r="36" spans="2:18" s="4" customFormat="1" ht="15" customHeight="1" x14ac:dyDescent="0.3">
      <c r="B36" s="1"/>
      <c r="C36" s="2"/>
      <c r="D36" s="3"/>
      <c r="E36" s="3"/>
      <c r="F36" s="3"/>
      <c r="G36" s="1"/>
      <c r="H36" s="1"/>
      <c r="I36" s="1"/>
      <c r="J36" s="1"/>
      <c r="K36" s="3"/>
      <c r="L36" s="3"/>
      <c r="M36" s="3"/>
      <c r="N36" s="6"/>
      <c r="O36" s="3"/>
      <c r="P36" s="3"/>
      <c r="Q36" s="3"/>
      <c r="R36" s="3"/>
    </row>
    <row r="37" spans="2:18" s="4" customFormat="1" ht="15" customHeight="1" x14ac:dyDescent="0.3">
      <c r="B37" s="1"/>
      <c r="C37" s="2"/>
      <c r="D37" s="3"/>
      <c r="E37" s="3"/>
      <c r="F37" s="3"/>
      <c r="G37" s="1"/>
      <c r="H37" s="1"/>
      <c r="I37" s="1"/>
      <c r="J37" s="1"/>
      <c r="K37" s="3"/>
      <c r="L37" s="3"/>
      <c r="M37" s="3"/>
      <c r="N37" s="6"/>
      <c r="O37" s="3"/>
      <c r="P37" s="3"/>
      <c r="Q37" s="3"/>
      <c r="R37" s="3"/>
    </row>
    <row r="38" spans="2:18" s="4" customFormat="1" ht="15" customHeight="1" x14ac:dyDescent="0.3">
      <c r="B38" s="1"/>
      <c r="C38" s="2"/>
      <c r="D38" s="3"/>
      <c r="E38" s="3"/>
      <c r="F38" s="3"/>
      <c r="G38" s="1"/>
      <c r="H38" s="1"/>
      <c r="I38" s="1"/>
      <c r="J38" s="1"/>
      <c r="K38" s="3"/>
      <c r="L38" s="3"/>
      <c r="M38" s="3"/>
      <c r="N38" s="6"/>
      <c r="O38" s="3"/>
      <c r="P38" s="3"/>
      <c r="Q38" s="3"/>
      <c r="R38" s="3"/>
    </row>
    <row r="39" spans="2:18" s="4" customFormat="1" ht="15" customHeight="1" x14ac:dyDescent="0.3">
      <c r="B39" s="1"/>
      <c r="C39" s="2"/>
      <c r="D39" s="3"/>
      <c r="E39" s="3"/>
      <c r="F39" s="3"/>
      <c r="G39" s="1"/>
      <c r="H39" s="1"/>
      <c r="I39" s="1"/>
      <c r="J39" s="1"/>
      <c r="K39" s="3"/>
      <c r="L39" s="3"/>
      <c r="M39" s="3"/>
      <c r="N39" s="6"/>
      <c r="O39" s="3"/>
      <c r="P39" s="3"/>
      <c r="Q39" s="3"/>
      <c r="R39" s="3"/>
    </row>
    <row r="40" spans="2:18" s="4" customFormat="1" ht="15" customHeight="1" x14ac:dyDescent="0.3">
      <c r="B40" s="1"/>
      <c r="C40" s="2"/>
      <c r="D40" s="3"/>
      <c r="E40" s="3"/>
      <c r="F40" s="3"/>
      <c r="G40" s="1"/>
      <c r="H40" s="1"/>
      <c r="I40" s="1"/>
      <c r="J40" s="1"/>
      <c r="K40" s="3"/>
      <c r="L40" s="3"/>
      <c r="M40" s="3"/>
      <c r="N40" s="6"/>
      <c r="O40" s="3"/>
      <c r="P40" s="3"/>
      <c r="Q40" s="3"/>
      <c r="R40" s="3"/>
    </row>
    <row r="41" spans="2:18" s="4" customFormat="1" ht="15" customHeight="1" x14ac:dyDescent="0.3">
      <c r="B41" s="1"/>
      <c r="C41" s="2"/>
      <c r="D41" s="3"/>
      <c r="E41" s="3"/>
      <c r="F41" s="3"/>
      <c r="G41" s="1"/>
      <c r="H41" s="1"/>
      <c r="I41" s="1"/>
      <c r="J41" s="1"/>
      <c r="K41" s="3"/>
      <c r="L41" s="3"/>
      <c r="M41" s="3"/>
      <c r="N41" s="6"/>
      <c r="O41" s="3"/>
      <c r="P41" s="3"/>
      <c r="Q41" s="3"/>
      <c r="R41" s="3"/>
    </row>
    <row r="42" spans="2:18" s="4" customFormat="1" ht="15" customHeight="1" x14ac:dyDescent="0.3">
      <c r="B42" s="1"/>
      <c r="C42" s="2"/>
      <c r="D42" s="3"/>
      <c r="E42" s="3"/>
      <c r="F42" s="3"/>
      <c r="G42" s="1"/>
      <c r="H42" s="1"/>
      <c r="I42" s="1"/>
      <c r="J42" s="1"/>
      <c r="K42" s="3"/>
      <c r="L42" s="3"/>
      <c r="M42" s="3"/>
      <c r="N42" s="6"/>
      <c r="O42" s="3"/>
      <c r="P42" s="3"/>
      <c r="Q42" s="3"/>
      <c r="R42" s="3"/>
    </row>
    <row r="43" spans="2:18" s="4" customFormat="1" ht="15" customHeight="1" x14ac:dyDescent="0.3">
      <c r="B43" s="1"/>
      <c r="C43" s="2"/>
      <c r="D43" s="3"/>
      <c r="E43" s="3"/>
      <c r="F43" s="3"/>
      <c r="G43" s="1"/>
      <c r="H43" s="1"/>
      <c r="I43" s="1"/>
      <c r="J43" s="1"/>
      <c r="K43" s="3"/>
      <c r="L43" s="3"/>
      <c r="M43" s="3"/>
      <c r="N43" s="6"/>
      <c r="O43" s="3"/>
      <c r="P43" s="3"/>
      <c r="Q43" s="3"/>
      <c r="R43" s="3"/>
    </row>
    <row r="44" spans="2:18" s="4" customFormat="1" ht="15" customHeight="1" x14ac:dyDescent="0.3">
      <c r="B44" s="1"/>
      <c r="C44" s="2"/>
      <c r="D44" s="3"/>
      <c r="E44" s="3"/>
      <c r="F44" s="3"/>
      <c r="G44" s="1"/>
      <c r="H44" s="1"/>
      <c r="I44" s="1"/>
      <c r="J44" s="1"/>
      <c r="K44" s="3"/>
      <c r="L44" s="3"/>
      <c r="M44" s="3"/>
      <c r="N44" s="6"/>
      <c r="O44" s="3"/>
      <c r="P44" s="3"/>
      <c r="Q44" s="3"/>
      <c r="R44" s="3"/>
    </row>
    <row r="45" spans="2:18" s="4" customFormat="1" ht="15" customHeight="1" x14ac:dyDescent="0.3">
      <c r="B45" s="1"/>
      <c r="C45" s="2"/>
      <c r="D45" s="3"/>
      <c r="E45" s="3"/>
      <c r="F45" s="3"/>
      <c r="G45" s="1"/>
      <c r="H45" s="1"/>
      <c r="I45" s="1"/>
      <c r="J45" s="1"/>
      <c r="K45" s="3"/>
      <c r="L45" s="3"/>
      <c r="M45" s="3"/>
      <c r="N45" s="6"/>
      <c r="O45" s="3"/>
      <c r="P45" s="3"/>
      <c r="Q45" s="3"/>
      <c r="R45" s="3"/>
    </row>
    <row r="46" spans="2:18" s="4" customFormat="1" ht="15" customHeight="1" x14ac:dyDescent="0.3">
      <c r="B46" s="1"/>
      <c r="C46" s="2"/>
      <c r="D46" s="3"/>
      <c r="E46" s="3"/>
      <c r="F46" s="3"/>
      <c r="G46" s="1"/>
      <c r="H46" s="1"/>
      <c r="I46" s="1"/>
      <c r="J46" s="1"/>
      <c r="K46" s="3"/>
      <c r="L46" s="3"/>
      <c r="M46" s="3"/>
      <c r="N46" s="6"/>
      <c r="O46" s="3"/>
      <c r="P46" s="3"/>
      <c r="Q46" s="3"/>
      <c r="R46" s="3"/>
    </row>
  </sheetData>
  <dataConsolidate/>
  <mergeCells count="23">
    <mergeCell ref="E11:F11"/>
    <mergeCell ref="G11:N11"/>
    <mergeCell ref="B29:N29"/>
    <mergeCell ref="B30:N30"/>
    <mergeCell ref="B31:N31"/>
    <mergeCell ref="E8:F8"/>
    <mergeCell ref="G8:N8"/>
    <mergeCell ref="E9:F9"/>
    <mergeCell ref="G9:N9"/>
    <mergeCell ref="E10:F10"/>
    <mergeCell ref="G10:N10"/>
    <mergeCell ref="E5:F5"/>
    <mergeCell ref="G5:N5"/>
    <mergeCell ref="E6:F6"/>
    <mergeCell ref="G6:N6"/>
    <mergeCell ref="E7:F7"/>
    <mergeCell ref="G7:N7"/>
    <mergeCell ref="E2:F2"/>
    <mergeCell ref="G2:N2"/>
    <mergeCell ref="E3:F3"/>
    <mergeCell ref="G3:N3"/>
    <mergeCell ref="E4:F4"/>
    <mergeCell ref="G4:N4"/>
  </mergeCells>
  <pageMargins left="0.25" right="0.25" top="0.75" bottom="0.75" header="0.3" footer="0.3"/>
  <pageSetup paperSize="9" scale="99" orientation="landscape" r:id="rId1"/>
  <headerFooter>
    <oddFooter>&amp;LBáo cáo tự đánh giá thực hiện chuẩn cơ sở GDĐH&amp;C&amp;A-&amp;P&amp;R&amp;D</oddFooter>
  </headerFooter>
  <rowBreaks count="1" manualBreakCount="1">
    <brk id="1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91FB2-4579-4703-8270-C990C0708A25}">
  <dimension ref="A1:R43"/>
  <sheetViews>
    <sheetView showGridLines="0" topLeftCell="A18" zoomScale="106" zoomScaleNormal="106" zoomScaleSheetLayoutView="107" workbookViewId="0">
      <selection activeCell="A32" sqref="A32:XFD63"/>
    </sheetView>
  </sheetViews>
  <sheetFormatPr defaultColWidth="9.296875" defaultRowHeight="16.25" customHeight="1" x14ac:dyDescent="0.3"/>
  <cols>
    <col min="1" max="1" width="6" style="4" customWidth="1"/>
    <col min="2" max="2" width="54.09765625" style="1" customWidth="1"/>
    <col min="3" max="3" width="11.296875" style="2" customWidth="1"/>
    <col min="4" max="4" width="11.3984375" style="3" customWidth="1"/>
    <col min="5" max="5" width="7.3984375" style="3" customWidth="1"/>
    <col min="6" max="6" width="7.296875" style="3" customWidth="1"/>
    <col min="7" max="7" width="14" style="1" customWidth="1"/>
    <col min="8" max="8" width="7.69921875" style="1" customWidth="1"/>
    <col min="9" max="9" width="18.8984375" style="1" bestFit="1" customWidth="1"/>
    <col min="10" max="10" width="18.8984375" style="1" customWidth="1"/>
    <col min="11" max="11" width="9.09765625" style="3" customWidth="1"/>
    <col min="12" max="12" width="9.8984375" style="3" customWidth="1"/>
    <col min="13" max="13" width="8.296875" style="3" customWidth="1"/>
    <col min="14" max="14" width="9.59765625" style="6" customWidth="1"/>
    <col min="15" max="15" width="12.3984375" style="3" customWidth="1"/>
    <col min="16" max="16" width="14.296875" style="3" customWidth="1"/>
    <col min="17" max="17" width="30.8984375" style="3" customWidth="1"/>
    <col min="18" max="18" width="32.59765625" style="3" bestFit="1" customWidth="1"/>
    <col min="19" max="16384" width="9.296875" style="3"/>
  </cols>
  <sheetData>
    <row r="1" spans="1:14" s="11" customFormat="1" ht="24" customHeight="1" x14ac:dyDescent="0.3">
      <c r="A1" s="12" t="s">
        <v>24</v>
      </c>
      <c r="B1" s="9"/>
      <c r="C1" s="10"/>
      <c r="G1" s="9"/>
      <c r="H1" s="9"/>
      <c r="I1" s="9"/>
      <c r="J1" s="9"/>
      <c r="N1" s="13"/>
    </row>
    <row r="2" spans="1:14" s="11" customFormat="1" ht="21.65" customHeight="1" x14ac:dyDescent="0.3">
      <c r="A2" s="36"/>
      <c r="B2" s="35" t="s">
        <v>6</v>
      </c>
      <c r="C2" s="40" t="s">
        <v>8</v>
      </c>
      <c r="D2" s="36" t="s">
        <v>4</v>
      </c>
      <c r="E2" s="59" t="s">
        <v>7</v>
      </c>
      <c r="F2" s="64"/>
      <c r="G2" s="60" t="s">
        <v>5</v>
      </c>
      <c r="H2" s="76"/>
      <c r="I2" s="76"/>
      <c r="J2" s="76"/>
      <c r="K2" s="76"/>
      <c r="L2" s="76"/>
      <c r="M2" s="76"/>
      <c r="N2" s="61"/>
    </row>
    <row r="3" spans="1:14" s="8" customFormat="1" ht="16.25" customHeight="1" x14ac:dyDescent="0.3">
      <c r="A3" s="37" t="s">
        <v>25</v>
      </c>
      <c r="B3" s="37" t="s">
        <v>26</v>
      </c>
      <c r="C3" s="39">
        <v>0.5</v>
      </c>
      <c r="D3" s="56">
        <f>(D19+ E19+C19)/3</f>
        <v>1.0684312850406974</v>
      </c>
      <c r="E3" s="77" t="str">
        <f>IF(D3&gt;=C3,"Đạt","Không đạt")</f>
        <v>Đạt</v>
      </c>
      <c r="F3" s="58"/>
      <c r="G3" s="62"/>
      <c r="H3" s="63"/>
      <c r="I3" s="63"/>
      <c r="J3" s="63"/>
      <c r="K3" s="63"/>
      <c r="L3" s="63"/>
      <c r="M3" s="63"/>
      <c r="N3" s="63"/>
    </row>
    <row r="4" spans="1:14" s="8" customFormat="1" ht="16.25" customHeight="1" x14ac:dyDescent="0.3">
      <c r="A4" s="37" t="s">
        <v>27</v>
      </c>
      <c r="B4" s="37" t="s">
        <v>28</v>
      </c>
      <c r="C4" s="39">
        <v>-0.3</v>
      </c>
      <c r="D4" s="38">
        <f>C16/E16 -1</f>
        <v>0.2263418421818888</v>
      </c>
      <c r="E4" s="71" t="str">
        <f>IF(D4&gt;=C4,"Đạt","Không đạt")</f>
        <v>Đạt</v>
      </c>
      <c r="F4" s="72"/>
      <c r="G4" s="62"/>
      <c r="H4" s="63"/>
      <c r="I4" s="63"/>
      <c r="J4" s="63"/>
      <c r="K4" s="63"/>
      <c r="L4" s="63"/>
      <c r="M4" s="63"/>
      <c r="N4" s="63"/>
    </row>
    <row r="5" spans="1:14" s="8" customFormat="1" ht="16.25" customHeight="1" x14ac:dyDescent="0.3">
      <c r="A5" s="37" t="s">
        <v>29</v>
      </c>
      <c r="B5" s="37" t="s">
        <v>30</v>
      </c>
      <c r="C5" s="39">
        <v>0.1</v>
      </c>
      <c r="D5" s="38">
        <f>(D16-SUM(D21:L21,D22:L22,D24:L24))/D16</f>
        <v>-0.84640995946728426</v>
      </c>
      <c r="E5" s="71" t="str">
        <f>IF(D5&lt;=C5,"Đạt","Không đạt")</f>
        <v>Đạt</v>
      </c>
      <c r="F5" s="72"/>
      <c r="G5" s="62"/>
      <c r="H5" s="63"/>
      <c r="I5" s="63"/>
      <c r="J5" s="63"/>
      <c r="K5" s="63"/>
      <c r="L5" s="63"/>
      <c r="M5" s="63"/>
      <c r="N5" s="63"/>
    </row>
    <row r="6" spans="1:14" s="8" customFormat="1" ht="16.25" customHeight="1" x14ac:dyDescent="0.3">
      <c r="A6" s="37" t="s">
        <v>32</v>
      </c>
      <c r="B6" s="37" t="s">
        <v>31</v>
      </c>
      <c r="C6" s="39">
        <v>0.15</v>
      </c>
      <c r="D6" s="38">
        <f>(D18-D21-D22)/D18</f>
        <v>7.1697623067930899E-2</v>
      </c>
      <c r="E6" s="71" t="str">
        <f>IF(D6&lt;=C6,"Đạt","Không đạt")</f>
        <v>Đạt</v>
      </c>
      <c r="F6" s="72"/>
      <c r="G6" s="62"/>
      <c r="H6" s="63"/>
      <c r="I6" s="63"/>
      <c r="J6" s="63"/>
      <c r="K6" s="63"/>
      <c r="L6" s="63"/>
      <c r="M6" s="63"/>
      <c r="N6" s="63"/>
    </row>
    <row r="7" spans="1:14" s="8" customFormat="1" ht="16.25" customHeight="1" x14ac:dyDescent="0.3">
      <c r="A7" s="37" t="s">
        <v>33</v>
      </c>
      <c r="B7" s="37" t="s">
        <v>9</v>
      </c>
      <c r="C7" s="39">
        <v>0.6</v>
      </c>
      <c r="D7" s="38">
        <f>D8+SUM(C26:L26)</f>
        <v>1.8233300081072497</v>
      </c>
      <c r="E7" s="71" t="str">
        <f>IF(D7&gt;=C7,"Đạt","Không đạt")</f>
        <v>Đạt</v>
      </c>
      <c r="F7" s="72"/>
      <c r="G7" s="62"/>
      <c r="H7" s="63"/>
      <c r="I7" s="63"/>
      <c r="J7" s="63"/>
      <c r="K7" s="63"/>
      <c r="L7" s="63"/>
      <c r="M7" s="63"/>
      <c r="N7" s="63"/>
    </row>
    <row r="8" spans="1:14" s="8" customFormat="1" ht="16.25" customHeight="1" x14ac:dyDescent="0.3">
      <c r="A8" s="37" t="s">
        <v>34</v>
      </c>
      <c r="B8" s="37" t="s">
        <v>10</v>
      </c>
      <c r="C8" s="39">
        <v>0.4</v>
      </c>
      <c r="D8" s="38">
        <f>SUM(C25:L25)</f>
        <v>1.8142858363317194</v>
      </c>
      <c r="E8" s="71" t="str">
        <f>IF(D8&gt;=C8,"Đạt","Không đạt")</f>
        <v>Đạt</v>
      </c>
      <c r="F8" s="72"/>
      <c r="G8" s="62"/>
      <c r="H8" s="63"/>
      <c r="I8" s="63"/>
      <c r="J8" s="63"/>
      <c r="K8" s="63"/>
      <c r="L8" s="63"/>
      <c r="M8" s="63"/>
      <c r="N8" s="63"/>
    </row>
    <row r="9" spans="1:14" s="8" customFormat="1" ht="21.9" customHeight="1" x14ac:dyDescent="0.3">
      <c r="A9" s="37" t="s">
        <v>35</v>
      </c>
      <c r="B9" s="41" t="s">
        <v>36</v>
      </c>
      <c r="C9" s="39">
        <v>0.7</v>
      </c>
      <c r="D9" s="42" t="e">
        <f>#REF!</f>
        <v>#REF!</v>
      </c>
      <c r="E9" s="71" t="e">
        <f>IF(D9&gt;=C9,"Đạt","Không đạt")</f>
        <v>#REF!</v>
      </c>
      <c r="F9" s="72"/>
      <c r="G9" s="62"/>
      <c r="H9" s="62"/>
      <c r="I9" s="62"/>
      <c r="J9" s="62"/>
      <c r="K9" s="62"/>
      <c r="L9" s="62"/>
      <c r="M9" s="62"/>
      <c r="N9" s="62"/>
    </row>
    <row r="10" spans="1:14" s="8" customFormat="1" ht="16.25" customHeight="1" x14ac:dyDescent="0.3">
      <c r="A10" s="37" t="s">
        <v>37</v>
      </c>
      <c r="B10" s="37" t="s">
        <v>38</v>
      </c>
      <c r="C10" s="39">
        <v>0.7</v>
      </c>
      <c r="D10" s="38" t="e">
        <f>#REF!</f>
        <v>#REF!</v>
      </c>
      <c r="E10" s="71" t="e">
        <f>IF(D10&gt;=C10,"Đạt","Không đạt")</f>
        <v>#REF!</v>
      </c>
      <c r="F10" s="72"/>
      <c r="G10" s="62"/>
      <c r="H10" s="62"/>
      <c r="I10" s="62"/>
      <c r="J10" s="62"/>
      <c r="K10" s="62"/>
      <c r="L10" s="62"/>
      <c r="M10" s="62"/>
      <c r="N10" s="62"/>
    </row>
    <row r="11" spans="1:14" s="8" customFormat="1" ht="16.25" customHeight="1" x14ac:dyDescent="0.3">
      <c r="A11" s="37">
        <v>5.5</v>
      </c>
      <c r="B11" s="37" t="s">
        <v>39</v>
      </c>
      <c r="C11" s="39">
        <v>0.7</v>
      </c>
      <c r="D11" s="38" t="e">
        <f>#REF!</f>
        <v>#REF!</v>
      </c>
      <c r="E11" s="71" t="e">
        <f>IF(D11&gt;=C11,"Đạt","Không đạt")</f>
        <v>#REF!</v>
      </c>
      <c r="F11" s="72"/>
      <c r="G11" s="73"/>
      <c r="H11" s="74"/>
      <c r="I11" s="74"/>
      <c r="J11" s="74"/>
      <c r="K11" s="74"/>
      <c r="L11" s="74"/>
      <c r="M11" s="74"/>
      <c r="N11" s="75"/>
    </row>
    <row r="12" spans="1:14" s="8" customFormat="1" ht="16.25" customHeight="1" x14ac:dyDescent="0.3">
      <c r="A12" s="14"/>
      <c r="B12" s="19"/>
      <c r="C12" s="20"/>
      <c r="D12" s="21"/>
      <c r="E12" s="21"/>
      <c r="F12" s="22"/>
      <c r="G12" s="21"/>
      <c r="H12" s="21"/>
      <c r="I12" s="21"/>
      <c r="J12" s="21"/>
      <c r="K12" s="22"/>
      <c r="L12" s="21"/>
      <c r="M12" s="21"/>
    </row>
    <row r="13" spans="1:14" s="8" customFormat="1" ht="16.25" customHeight="1" x14ac:dyDescent="0.3">
      <c r="A13" s="15" t="s">
        <v>40</v>
      </c>
      <c r="B13" s="7"/>
      <c r="C13" s="16"/>
      <c r="G13" s="7"/>
      <c r="K13" s="7"/>
      <c r="L13" s="17" t="s">
        <v>12</v>
      </c>
      <c r="M13" s="23" t="s">
        <v>11</v>
      </c>
      <c r="N13" s="15" t="s">
        <v>45</v>
      </c>
    </row>
    <row r="14" spans="1:14" s="18" customFormat="1" ht="16.25" customHeight="1" thickBot="1" x14ac:dyDescent="0.35">
      <c r="A14" s="43"/>
      <c r="B14" s="35" t="s">
        <v>13</v>
      </c>
      <c r="C14" s="44"/>
      <c r="D14" s="44"/>
      <c r="E14" s="45"/>
      <c r="F14" s="45"/>
      <c r="G14" s="44"/>
      <c r="H14" s="44"/>
      <c r="I14" s="44"/>
      <c r="J14" s="44"/>
      <c r="K14" s="44"/>
      <c r="L14" s="44"/>
      <c r="M14"/>
      <c r="N14"/>
    </row>
    <row r="15" spans="1:14" s="5" customFormat="1" ht="16.25" customHeight="1" x14ac:dyDescent="0.3">
      <c r="A15" s="46"/>
      <c r="B15" s="47" t="s">
        <v>16</v>
      </c>
      <c r="C15" s="44">
        <f ca="1">YEAR(TODAY())-1</f>
        <v>2024</v>
      </c>
      <c r="D15" s="44">
        <f ca="1">YEAR(TODAY())-2</f>
        <v>2023</v>
      </c>
      <c r="E15" s="44">
        <f ca="1">YEAR(TODAY())-3</f>
        <v>2022</v>
      </c>
      <c r="F15" s="44">
        <f ca="1">YEAR(TODAY())-4</f>
        <v>2021</v>
      </c>
      <c r="G15" s="44">
        <f ca="1">YEAR(TODAY())-5</f>
        <v>2020</v>
      </c>
      <c r="H15" s="44">
        <f ca="1">YEAR(TODAY())-6</f>
        <v>2019</v>
      </c>
      <c r="I15" s="44">
        <f ca="1">YEAR(TODAY())-7</f>
        <v>2018</v>
      </c>
      <c r="J15" s="44">
        <f ca="1">YEAR(TODAY())-8</f>
        <v>2017</v>
      </c>
      <c r="K15" s="44">
        <f ca="1">YEAR(TODAY())-9</f>
        <v>2016</v>
      </c>
      <c r="L15" s="44">
        <f ca="1">YEAR(TODAY())-10</f>
        <v>2015</v>
      </c>
      <c r="M15"/>
      <c r="N15"/>
    </row>
    <row r="16" spans="1:14" ht="16.25" customHeight="1" x14ac:dyDescent="0.3">
      <c r="A16" s="48">
        <v>1</v>
      </c>
      <c r="B16" s="49" t="s">
        <v>41</v>
      </c>
      <c r="C16" s="33">
        <v>25270</v>
      </c>
      <c r="D16" s="32">
        <v>20724</v>
      </c>
      <c r="E16" s="32">
        <v>20606</v>
      </c>
      <c r="F16" s="57">
        <v>39587</v>
      </c>
      <c r="G16" s="33">
        <v>38363</v>
      </c>
      <c r="H16" s="33">
        <v>32776</v>
      </c>
      <c r="I16" s="33">
        <v>33651</v>
      </c>
      <c r="J16" s="33">
        <v>36872</v>
      </c>
      <c r="K16" s="34">
        <v>36770</v>
      </c>
      <c r="L16" s="34">
        <v>34253</v>
      </c>
      <c r="M16"/>
      <c r="N16"/>
    </row>
    <row r="17" spans="1:14" ht="16.25" customHeight="1" x14ac:dyDescent="0.3">
      <c r="A17" s="50">
        <v>2</v>
      </c>
      <c r="B17" s="49" t="s">
        <v>42</v>
      </c>
      <c r="C17" s="33">
        <v>8414</v>
      </c>
      <c r="D17" s="32">
        <v>9278</v>
      </c>
      <c r="E17" s="32">
        <v>8873</v>
      </c>
      <c r="F17" s="33">
        <v>10826</v>
      </c>
      <c r="G17" s="33">
        <v>8160</v>
      </c>
      <c r="H17" s="33">
        <v>8855</v>
      </c>
      <c r="I17" s="33">
        <v>11100</v>
      </c>
      <c r="J17" s="33">
        <v>13450</v>
      </c>
      <c r="K17" s="34">
        <v>9374</v>
      </c>
      <c r="L17" s="34">
        <v>9150</v>
      </c>
      <c r="M17"/>
      <c r="N17"/>
    </row>
    <row r="18" spans="1:14" ht="16.25" customHeight="1" x14ac:dyDescent="0.3">
      <c r="A18" s="50">
        <v>3</v>
      </c>
      <c r="B18" s="49" t="s">
        <v>43</v>
      </c>
      <c r="C18" s="33">
        <v>7161</v>
      </c>
      <c r="D18" s="32">
        <v>7699</v>
      </c>
      <c r="E18" s="32">
        <v>13526</v>
      </c>
      <c r="F18" s="33">
        <v>8489</v>
      </c>
      <c r="G18" s="33">
        <v>6278</v>
      </c>
      <c r="H18" s="33">
        <v>7044</v>
      </c>
      <c r="I18" s="33">
        <v>5553</v>
      </c>
      <c r="J18" s="33">
        <v>6299</v>
      </c>
      <c r="K18" s="34">
        <v>10049</v>
      </c>
      <c r="L18" s="34">
        <v>11179</v>
      </c>
      <c r="M18"/>
      <c r="N18"/>
    </row>
    <row r="19" spans="1:14" ht="16.25" customHeight="1" x14ac:dyDescent="0.3">
      <c r="A19" s="48"/>
      <c r="B19" s="51" t="s">
        <v>17</v>
      </c>
      <c r="C19" s="55">
        <f>C18/C17</f>
        <v>0.85108153078202997</v>
      </c>
      <c r="D19" s="55">
        <f t="shared" ref="D19:L19" si="0">D18/D17</f>
        <v>0.82981245958180638</v>
      </c>
      <c r="E19" s="55">
        <f t="shared" si="0"/>
        <v>1.5243998647582553</v>
      </c>
      <c r="F19" s="55">
        <f t="shared" si="0"/>
        <v>0.784130796231295</v>
      </c>
      <c r="G19" s="55">
        <f t="shared" si="0"/>
        <v>0.76936274509803926</v>
      </c>
      <c r="H19" s="55">
        <f t="shared" si="0"/>
        <v>0.79548277809147372</v>
      </c>
      <c r="I19" s="55">
        <f t="shared" si="0"/>
        <v>0.50027027027027027</v>
      </c>
      <c r="J19" s="55">
        <f t="shared" si="0"/>
        <v>0.46832713754646838</v>
      </c>
      <c r="K19" s="55">
        <f t="shared" si="0"/>
        <v>1.0720076808192873</v>
      </c>
      <c r="L19" s="55">
        <f t="shared" si="0"/>
        <v>1.2217486338797814</v>
      </c>
      <c r="M19"/>
      <c r="N19"/>
    </row>
    <row r="20" spans="1:14" ht="16.25" customHeight="1" x14ac:dyDescent="0.3">
      <c r="A20" s="52"/>
      <c r="B20" s="47" t="s">
        <v>44</v>
      </c>
      <c r="C20" s="44">
        <f ca="1">YEAR(TODAY())-1</f>
        <v>2024</v>
      </c>
      <c r="D20" s="44">
        <f ca="1">YEAR(TODAY())-2</f>
        <v>2023</v>
      </c>
      <c r="E20" s="44">
        <f ca="1">YEAR(TODAY())-3</f>
        <v>2022</v>
      </c>
      <c r="F20" s="44">
        <f ca="1">YEAR(TODAY())-4</f>
        <v>2021</v>
      </c>
      <c r="G20" s="44">
        <f ca="1">YEAR(TODAY())-5</f>
        <v>2020</v>
      </c>
      <c r="H20" s="44">
        <f ca="1">YEAR(TODAY())-6</f>
        <v>2019</v>
      </c>
      <c r="I20" s="44">
        <f ca="1">YEAR(TODAY())-7</f>
        <v>2018</v>
      </c>
      <c r="J20" s="44">
        <f ca="1">YEAR(TODAY())-8</f>
        <v>2017</v>
      </c>
      <c r="K20" s="44">
        <f ca="1">YEAR(TODAY())-9</f>
        <v>2016</v>
      </c>
      <c r="L20" s="44">
        <f ca="1">YEAR(TODAY())-10</f>
        <v>2015</v>
      </c>
      <c r="M20"/>
      <c r="N20"/>
    </row>
    <row r="21" spans="1:14" ht="16.25" customHeight="1" x14ac:dyDescent="0.3">
      <c r="A21" s="50">
        <v>5</v>
      </c>
      <c r="B21" s="49" t="s">
        <v>19</v>
      </c>
      <c r="C21" s="33">
        <v>7121</v>
      </c>
      <c r="D21" s="32">
        <v>7147</v>
      </c>
      <c r="E21" s="32">
        <v>9759</v>
      </c>
      <c r="F21" s="33">
        <v>5089</v>
      </c>
      <c r="G21" s="33">
        <v>983</v>
      </c>
      <c r="H21" s="33">
        <v>449</v>
      </c>
      <c r="I21" s="33">
        <v>317</v>
      </c>
      <c r="J21" s="33">
        <v>244</v>
      </c>
      <c r="K21" s="34">
        <v>138</v>
      </c>
      <c r="L21" s="34">
        <v>248</v>
      </c>
      <c r="M21"/>
      <c r="N21"/>
    </row>
    <row r="22" spans="1:14" ht="16.25" customHeight="1" x14ac:dyDescent="0.3">
      <c r="A22" s="50">
        <v>6</v>
      </c>
      <c r="B22" s="49" t="s">
        <v>14</v>
      </c>
      <c r="C22" s="33">
        <v>0</v>
      </c>
      <c r="D22" s="32">
        <v>0</v>
      </c>
      <c r="E22" s="32">
        <v>1284</v>
      </c>
      <c r="F22" s="33">
        <v>3103</v>
      </c>
      <c r="G22" s="33">
        <v>3129</v>
      </c>
      <c r="H22" s="33">
        <v>1742</v>
      </c>
      <c r="I22" s="33">
        <v>1189</v>
      </c>
      <c r="J22" s="33">
        <v>1063</v>
      </c>
      <c r="K22" s="34">
        <v>1218</v>
      </c>
      <c r="L22" s="34">
        <v>1163</v>
      </c>
      <c r="M22"/>
      <c r="N22"/>
    </row>
    <row r="23" spans="1:14" ht="16.25" customHeight="1" x14ac:dyDescent="0.3">
      <c r="A23" s="53">
        <v>7</v>
      </c>
      <c r="B23" s="49" t="s">
        <v>21</v>
      </c>
      <c r="C23" s="33">
        <v>0</v>
      </c>
      <c r="D23" s="32">
        <v>0</v>
      </c>
      <c r="E23" s="32">
        <v>0</v>
      </c>
      <c r="F23" s="33">
        <v>0</v>
      </c>
      <c r="G23" s="33">
        <v>0</v>
      </c>
      <c r="H23" s="33">
        <v>0</v>
      </c>
      <c r="I23" s="33">
        <v>0</v>
      </c>
      <c r="J23" s="33">
        <v>52</v>
      </c>
      <c r="K23" s="34">
        <v>26</v>
      </c>
      <c r="L23" s="34">
        <v>22</v>
      </c>
      <c r="M23"/>
      <c r="N23"/>
    </row>
    <row r="24" spans="1:14" ht="29.15" customHeight="1" x14ac:dyDescent="0.3">
      <c r="A24" s="53">
        <v>8</v>
      </c>
      <c r="B24" s="49" t="s">
        <v>46</v>
      </c>
      <c r="C24" s="33">
        <v>0</v>
      </c>
      <c r="D24" s="32">
        <v>0</v>
      </c>
      <c r="E24" s="32">
        <v>0</v>
      </c>
      <c r="F24" s="33">
        <v>0</v>
      </c>
      <c r="G24" s="33">
        <v>0</v>
      </c>
      <c r="H24" s="33">
        <v>0</v>
      </c>
      <c r="I24" s="33">
        <v>0</v>
      </c>
      <c r="J24" s="33">
        <v>0</v>
      </c>
      <c r="K24" s="34">
        <v>0</v>
      </c>
      <c r="L24" s="34">
        <v>0</v>
      </c>
      <c r="M24"/>
      <c r="N24"/>
    </row>
    <row r="25" spans="1:14" ht="16.25" customHeight="1" x14ac:dyDescent="0.3">
      <c r="A25" s="53"/>
      <c r="B25" s="51" t="s">
        <v>15</v>
      </c>
      <c r="C25" s="55">
        <f t="shared" ref="C25:L25" si="1">C22/C18</f>
        <v>0</v>
      </c>
      <c r="D25" s="55">
        <f>D22/D18</f>
        <v>0</v>
      </c>
      <c r="E25" s="55">
        <f t="shared" si="1"/>
        <v>9.4928286263492534E-2</v>
      </c>
      <c r="F25" s="55">
        <f t="shared" si="1"/>
        <v>0.365531864766168</v>
      </c>
      <c r="G25" s="55">
        <f t="shared" si="1"/>
        <v>0.49840713603058301</v>
      </c>
      <c r="H25" s="55">
        <f t="shared" si="1"/>
        <v>0.24730266893810335</v>
      </c>
      <c r="I25" s="55">
        <f t="shared" si="1"/>
        <v>0.21411849450747344</v>
      </c>
      <c r="J25" s="55">
        <f t="shared" si="1"/>
        <v>0.1687569455469122</v>
      </c>
      <c r="K25" s="55">
        <f t="shared" si="1"/>
        <v>0.1212060901582247</v>
      </c>
      <c r="L25" s="55">
        <f t="shared" si="1"/>
        <v>0.10403435012076215</v>
      </c>
      <c r="M25"/>
      <c r="N25"/>
    </row>
    <row r="26" spans="1:14" ht="16.25" customHeight="1" x14ac:dyDescent="0.3">
      <c r="A26" s="53"/>
      <c r="B26" s="51" t="s">
        <v>23</v>
      </c>
      <c r="C26" s="55">
        <f t="shared" ref="C26:L27" si="2">C23/C17</f>
        <v>0</v>
      </c>
      <c r="D26" s="55">
        <f t="shared" si="2"/>
        <v>0</v>
      </c>
      <c r="E26" s="55">
        <f t="shared" si="2"/>
        <v>0</v>
      </c>
      <c r="F26" s="55">
        <f t="shared" si="2"/>
        <v>0</v>
      </c>
      <c r="G26" s="55">
        <f t="shared" si="2"/>
        <v>0</v>
      </c>
      <c r="H26" s="55">
        <f t="shared" si="2"/>
        <v>0</v>
      </c>
      <c r="I26" s="55">
        <f t="shared" si="2"/>
        <v>0</v>
      </c>
      <c r="J26" s="55">
        <f t="shared" si="2"/>
        <v>3.8661710037174719E-3</v>
      </c>
      <c r="K26" s="55">
        <f t="shared" si="2"/>
        <v>2.773629187113292E-3</v>
      </c>
      <c r="L26" s="55">
        <f t="shared" si="2"/>
        <v>2.4043715846994535E-3</v>
      </c>
      <c r="M26"/>
      <c r="N26"/>
    </row>
    <row r="27" spans="1:14" ht="16.25" customHeight="1" x14ac:dyDescent="0.3">
      <c r="A27" s="54"/>
      <c r="B27" s="51" t="s">
        <v>47</v>
      </c>
      <c r="C27" s="55">
        <f t="shared" si="2"/>
        <v>0</v>
      </c>
      <c r="D27" s="55">
        <f t="shared" si="2"/>
        <v>0</v>
      </c>
      <c r="E27" s="55">
        <f t="shared" si="2"/>
        <v>0</v>
      </c>
      <c r="F27" s="55">
        <f t="shared" si="2"/>
        <v>0</v>
      </c>
      <c r="G27" s="55">
        <f t="shared" si="2"/>
        <v>0</v>
      </c>
      <c r="H27" s="55">
        <f t="shared" si="2"/>
        <v>0</v>
      </c>
      <c r="I27" s="55">
        <f t="shared" si="2"/>
        <v>0</v>
      </c>
      <c r="J27" s="55">
        <f t="shared" si="2"/>
        <v>0</v>
      </c>
      <c r="K27" s="55">
        <f t="shared" si="2"/>
        <v>0</v>
      </c>
      <c r="L27" s="55">
        <f t="shared" si="2"/>
        <v>0</v>
      </c>
      <c r="M27"/>
      <c r="N27"/>
    </row>
    <row r="28" spans="1:14" ht="16.25" customHeight="1" x14ac:dyDescent="0.3">
      <c r="A28" s="24" t="s">
        <v>0</v>
      </c>
      <c r="B28" s="25"/>
      <c r="C28" s="26"/>
      <c r="D28" s="27"/>
      <c r="E28" s="27"/>
      <c r="F28" s="27"/>
      <c r="G28" s="26"/>
      <c r="H28" s="26"/>
      <c r="I28" s="26"/>
      <c r="J28" s="26"/>
      <c r="K28" s="27"/>
      <c r="L28" s="28"/>
      <c r="M28" s="28"/>
      <c r="N28" s="29"/>
    </row>
    <row r="29" spans="1:14" ht="27" customHeight="1" x14ac:dyDescent="0.3">
      <c r="A29" s="30" t="s">
        <v>1</v>
      </c>
      <c r="B29" s="65" t="s">
        <v>20</v>
      </c>
      <c r="C29" s="66"/>
      <c r="D29" s="66"/>
      <c r="E29" s="66"/>
      <c r="F29" s="66"/>
      <c r="G29" s="66"/>
      <c r="H29" s="66"/>
      <c r="I29" s="66"/>
      <c r="J29" s="66"/>
      <c r="K29" s="66"/>
      <c r="L29" s="66"/>
      <c r="M29" s="66"/>
      <c r="N29" s="67"/>
    </row>
    <row r="30" spans="1:14" ht="16.25" customHeight="1" x14ac:dyDescent="0.3">
      <c r="A30" s="30" t="s">
        <v>2</v>
      </c>
      <c r="B30" s="65" t="s">
        <v>22</v>
      </c>
      <c r="C30" s="66"/>
      <c r="D30" s="66"/>
      <c r="E30" s="66"/>
      <c r="F30" s="66"/>
      <c r="G30" s="66"/>
      <c r="H30" s="66"/>
      <c r="I30" s="66"/>
      <c r="J30" s="66"/>
      <c r="K30" s="66"/>
      <c r="L30" s="66"/>
      <c r="M30" s="66"/>
      <c r="N30" s="67"/>
    </row>
    <row r="31" spans="1:14" ht="16.25" customHeight="1" x14ac:dyDescent="0.3">
      <c r="A31" s="31" t="s">
        <v>3</v>
      </c>
      <c r="B31" s="68" t="s">
        <v>18</v>
      </c>
      <c r="C31" s="69"/>
      <c r="D31" s="69"/>
      <c r="E31" s="69"/>
      <c r="F31" s="69"/>
      <c r="G31" s="69"/>
      <c r="H31" s="69"/>
      <c r="I31" s="69"/>
      <c r="J31" s="69"/>
      <c r="K31" s="69"/>
      <c r="L31" s="69"/>
      <c r="M31" s="69"/>
      <c r="N31" s="70"/>
    </row>
    <row r="32" spans="1:14" ht="15" customHeight="1" x14ac:dyDescent="0.3"/>
    <row r="33" spans="2:18" s="4" customFormat="1" ht="15" customHeight="1" x14ac:dyDescent="0.3">
      <c r="B33" s="1"/>
      <c r="C33" s="2"/>
      <c r="D33" s="3"/>
      <c r="E33" s="3"/>
      <c r="F33" s="3"/>
      <c r="G33" s="1"/>
      <c r="H33" s="1"/>
      <c r="I33" s="1"/>
      <c r="J33" s="1"/>
      <c r="K33" s="3"/>
      <c r="L33" s="3"/>
      <c r="M33" s="3"/>
      <c r="N33" s="6"/>
      <c r="O33" s="3"/>
      <c r="P33" s="3"/>
      <c r="Q33" s="3"/>
      <c r="R33" s="3"/>
    </row>
    <row r="34" spans="2:18" s="4" customFormat="1" ht="15" customHeight="1" x14ac:dyDescent="0.3">
      <c r="B34" s="1"/>
      <c r="C34" s="2"/>
      <c r="D34" s="3"/>
      <c r="E34" s="3"/>
      <c r="F34" s="3"/>
      <c r="G34" s="1"/>
      <c r="H34" s="1"/>
      <c r="I34" s="1"/>
      <c r="J34" s="1"/>
      <c r="K34" s="3"/>
      <c r="L34" s="3"/>
      <c r="M34" s="3"/>
      <c r="N34" s="6"/>
      <c r="O34" s="3"/>
      <c r="P34" s="3"/>
      <c r="Q34" s="3"/>
      <c r="R34" s="3"/>
    </row>
    <row r="35" spans="2:18" s="4" customFormat="1" ht="15" customHeight="1" x14ac:dyDescent="0.3">
      <c r="B35" s="1"/>
      <c r="C35" s="2"/>
      <c r="D35" s="3"/>
      <c r="E35" s="3"/>
      <c r="F35" s="3"/>
      <c r="G35" s="1"/>
      <c r="H35" s="1"/>
      <c r="I35" s="1"/>
      <c r="J35" s="1"/>
      <c r="K35" s="3"/>
      <c r="L35" s="3"/>
      <c r="M35" s="3"/>
      <c r="N35" s="6"/>
      <c r="O35" s="3"/>
      <c r="P35" s="3"/>
      <c r="Q35" s="3"/>
      <c r="R35" s="3"/>
    </row>
    <row r="36" spans="2:18" s="4" customFormat="1" ht="15" customHeight="1" x14ac:dyDescent="0.3">
      <c r="B36" s="1"/>
      <c r="C36" s="2"/>
      <c r="D36" s="3"/>
      <c r="E36" s="3"/>
      <c r="F36" s="3"/>
      <c r="G36" s="1"/>
      <c r="H36" s="1"/>
      <c r="I36" s="1"/>
      <c r="J36" s="1"/>
      <c r="K36" s="3"/>
      <c r="L36" s="3"/>
      <c r="M36" s="3"/>
      <c r="N36" s="6"/>
      <c r="O36" s="3"/>
      <c r="P36" s="3"/>
      <c r="Q36" s="3"/>
      <c r="R36" s="3"/>
    </row>
    <row r="37" spans="2:18" s="4" customFormat="1" ht="15" customHeight="1" x14ac:dyDescent="0.3">
      <c r="B37" s="1"/>
      <c r="C37" s="2"/>
      <c r="D37" s="3"/>
      <c r="E37" s="3"/>
      <c r="F37" s="3"/>
      <c r="G37" s="1"/>
      <c r="H37" s="1"/>
      <c r="I37" s="1"/>
      <c r="J37" s="1"/>
      <c r="K37" s="3"/>
      <c r="L37" s="3"/>
      <c r="M37" s="3"/>
      <c r="N37" s="6"/>
      <c r="O37" s="3"/>
      <c r="P37" s="3"/>
      <c r="Q37" s="3"/>
      <c r="R37" s="3"/>
    </row>
    <row r="38" spans="2:18" s="4" customFormat="1" ht="15" customHeight="1" x14ac:dyDescent="0.3">
      <c r="B38" s="1"/>
      <c r="C38" s="2"/>
      <c r="D38" s="3"/>
      <c r="E38" s="3"/>
      <c r="F38" s="3"/>
      <c r="G38" s="1"/>
      <c r="H38" s="1"/>
      <c r="I38" s="1"/>
      <c r="J38" s="1"/>
      <c r="K38" s="3"/>
      <c r="L38" s="3"/>
      <c r="M38" s="3"/>
      <c r="N38" s="6"/>
      <c r="O38" s="3"/>
      <c r="P38" s="3"/>
      <c r="Q38" s="3"/>
      <c r="R38" s="3"/>
    </row>
    <row r="39" spans="2:18" s="4" customFormat="1" ht="15" customHeight="1" x14ac:dyDescent="0.3">
      <c r="B39" s="1"/>
      <c r="C39" s="2"/>
      <c r="D39" s="3"/>
      <c r="E39" s="3"/>
      <c r="F39" s="3"/>
      <c r="G39" s="1"/>
      <c r="H39" s="1"/>
      <c r="I39" s="1"/>
      <c r="J39" s="1"/>
      <c r="K39" s="3"/>
      <c r="L39" s="3"/>
      <c r="M39" s="3"/>
      <c r="N39" s="6"/>
      <c r="O39" s="3"/>
      <c r="P39" s="3"/>
      <c r="Q39" s="3"/>
      <c r="R39" s="3"/>
    </row>
    <row r="40" spans="2:18" s="4" customFormat="1" ht="15" customHeight="1" x14ac:dyDescent="0.3">
      <c r="B40" s="1"/>
      <c r="C40" s="2"/>
      <c r="D40" s="3"/>
      <c r="E40" s="3"/>
      <c r="F40" s="3"/>
      <c r="G40" s="1"/>
      <c r="H40" s="1"/>
      <c r="I40" s="1"/>
      <c r="J40" s="1"/>
      <c r="K40" s="3"/>
      <c r="L40" s="3"/>
      <c r="M40" s="3"/>
      <c r="N40" s="6"/>
      <c r="O40" s="3"/>
      <c r="P40" s="3"/>
      <c r="Q40" s="3"/>
      <c r="R40" s="3"/>
    </row>
    <row r="41" spans="2:18" s="4" customFormat="1" ht="15" customHeight="1" x14ac:dyDescent="0.3">
      <c r="B41" s="1"/>
      <c r="C41" s="2"/>
      <c r="D41" s="3"/>
      <c r="E41" s="3"/>
      <c r="F41" s="3"/>
      <c r="G41" s="1"/>
      <c r="H41" s="1"/>
      <c r="I41" s="1"/>
      <c r="J41" s="1"/>
      <c r="K41" s="3"/>
      <c r="L41" s="3"/>
      <c r="M41" s="3"/>
      <c r="N41" s="6"/>
      <c r="O41" s="3"/>
      <c r="P41" s="3"/>
      <c r="Q41" s="3"/>
      <c r="R41" s="3"/>
    </row>
    <row r="42" spans="2:18" s="4" customFormat="1" ht="15" customHeight="1" x14ac:dyDescent="0.3">
      <c r="B42" s="1"/>
      <c r="C42" s="2"/>
      <c r="D42" s="3"/>
      <c r="E42" s="3"/>
      <c r="F42" s="3"/>
      <c r="G42" s="1"/>
      <c r="H42" s="1"/>
      <c r="I42" s="1"/>
      <c r="J42" s="1"/>
      <c r="K42" s="3"/>
      <c r="L42" s="3"/>
      <c r="M42" s="3"/>
      <c r="N42" s="6"/>
      <c r="O42" s="3"/>
      <c r="P42" s="3"/>
      <c r="Q42" s="3"/>
      <c r="R42" s="3"/>
    </row>
    <row r="43" spans="2:18" s="4" customFormat="1" ht="15" customHeight="1" x14ac:dyDescent="0.3">
      <c r="B43" s="1"/>
      <c r="C43" s="2"/>
      <c r="D43" s="3"/>
      <c r="E43" s="3"/>
      <c r="F43" s="3"/>
      <c r="G43" s="1"/>
      <c r="H43" s="1"/>
      <c r="I43" s="1"/>
      <c r="J43" s="1"/>
      <c r="K43" s="3"/>
      <c r="L43" s="3"/>
      <c r="M43" s="3"/>
      <c r="N43" s="6"/>
      <c r="O43" s="3"/>
      <c r="P43" s="3"/>
      <c r="Q43" s="3"/>
      <c r="R43" s="3"/>
    </row>
  </sheetData>
  <dataConsolidate/>
  <mergeCells count="23">
    <mergeCell ref="E11:F11"/>
    <mergeCell ref="G11:N11"/>
    <mergeCell ref="B29:N29"/>
    <mergeCell ref="B30:N30"/>
    <mergeCell ref="B31:N31"/>
    <mergeCell ref="E8:F8"/>
    <mergeCell ref="G8:N8"/>
    <mergeCell ref="E9:F9"/>
    <mergeCell ref="G9:N9"/>
    <mergeCell ref="E10:F10"/>
    <mergeCell ref="G10:N10"/>
    <mergeCell ref="E5:F5"/>
    <mergeCell ref="G5:N5"/>
    <mergeCell ref="E6:F6"/>
    <mergeCell ref="G6:N6"/>
    <mergeCell ref="E7:F7"/>
    <mergeCell ref="G7:N7"/>
    <mergeCell ref="E2:F2"/>
    <mergeCell ref="G2:N2"/>
    <mergeCell ref="E3:F3"/>
    <mergeCell ref="G3:N3"/>
    <mergeCell ref="E4:F4"/>
    <mergeCell ref="G4:N4"/>
  </mergeCells>
  <pageMargins left="0.25" right="0.25" top="0.75" bottom="0.75" header="0.3" footer="0.3"/>
  <pageSetup paperSize="9" scale="99" orientation="landscape" r:id="rId1"/>
  <headerFooter>
    <oddFooter>&amp;LBáo cáo tự đánh giá thực hiện chuẩn cơ sở GDĐH&amp;C&amp;A-&amp;P&amp;R&amp;D</oddFooter>
  </headerFooter>
  <rowBreaks count="1" manualBreakCount="1">
    <brk id="1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F245E-B953-4CC8-A843-5656E5C971A8}">
  <dimension ref="A1:R38"/>
  <sheetViews>
    <sheetView showGridLines="0" topLeftCell="A18" zoomScale="106" zoomScaleNormal="106" zoomScaleSheetLayoutView="107" workbookViewId="0">
      <selection activeCell="A32" sqref="A32:XFD68"/>
    </sheetView>
  </sheetViews>
  <sheetFormatPr defaultColWidth="9.296875" defaultRowHeight="16.25" customHeight="1" x14ac:dyDescent="0.3"/>
  <cols>
    <col min="1" max="1" width="6" style="4" customWidth="1"/>
    <col min="2" max="2" width="54.09765625" style="1" customWidth="1"/>
    <col min="3" max="3" width="11.296875" style="2" customWidth="1"/>
    <col min="4" max="4" width="11.3984375" style="3" customWidth="1"/>
    <col min="5" max="5" width="7.3984375" style="3" customWidth="1"/>
    <col min="6" max="6" width="7.296875" style="3" customWidth="1"/>
    <col min="7" max="7" width="14" style="1" customWidth="1"/>
    <col min="8" max="8" width="7.69921875" style="1" customWidth="1"/>
    <col min="9" max="9" width="18.8984375" style="1" bestFit="1" customWidth="1"/>
    <col min="10" max="10" width="18.8984375" style="1" customWidth="1"/>
    <col min="11" max="11" width="9.09765625" style="3" customWidth="1"/>
    <col min="12" max="12" width="9.8984375" style="3" customWidth="1"/>
    <col min="13" max="13" width="8.296875" style="3" customWidth="1"/>
    <col min="14" max="14" width="9.59765625" style="6" customWidth="1"/>
    <col min="15" max="15" width="12.3984375" style="3" customWidth="1"/>
    <col min="16" max="16" width="14.296875" style="3" customWidth="1"/>
    <col min="17" max="17" width="30.8984375" style="3" customWidth="1"/>
    <col min="18" max="18" width="32.59765625" style="3" bestFit="1" customWidth="1"/>
    <col min="19" max="16384" width="9.296875" style="3"/>
  </cols>
  <sheetData>
    <row r="1" spans="1:14" s="11" customFormat="1" ht="24" customHeight="1" x14ac:dyDescent="0.3">
      <c r="A1" s="12" t="s">
        <v>24</v>
      </c>
      <c r="B1" s="9"/>
      <c r="C1" s="10"/>
      <c r="G1" s="9"/>
      <c r="H1" s="9"/>
      <c r="I1" s="9"/>
      <c r="J1" s="9"/>
      <c r="N1" s="13"/>
    </row>
    <row r="2" spans="1:14" s="11" customFormat="1" ht="21.65" customHeight="1" x14ac:dyDescent="0.3">
      <c r="A2" s="36"/>
      <c r="B2" s="35" t="s">
        <v>6</v>
      </c>
      <c r="C2" s="40" t="s">
        <v>8</v>
      </c>
      <c r="D2" s="36" t="s">
        <v>4</v>
      </c>
      <c r="E2" s="59" t="s">
        <v>7</v>
      </c>
      <c r="F2" s="64"/>
      <c r="G2" s="60" t="s">
        <v>5</v>
      </c>
      <c r="H2" s="76"/>
      <c r="I2" s="76"/>
      <c r="J2" s="76"/>
      <c r="K2" s="76"/>
      <c r="L2" s="76"/>
      <c r="M2" s="76"/>
      <c r="N2" s="61"/>
    </row>
    <row r="3" spans="1:14" s="8" customFormat="1" ht="16.25" customHeight="1" x14ac:dyDescent="0.3">
      <c r="A3" s="37" t="s">
        <v>25</v>
      </c>
      <c r="B3" s="37" t="s">
        <v>26</v>
      </c>
      <c r="C3" s="39">
        <v>0.5</v>
      </c>
      <c r="D3" s="56">
        <f>(D19+ E19+C19)/3</f>
        <v>1.0684312850406974</v>
      </c>
      <c r="E3" s="77" t="str">
        <f>IF(D3&gt;=C3,"Đạt","Không đạt")</f>
        <v>Đạt</v>
      </c>
      <c r="F3" s="58"/>
      <c r="G3" s="62"/>
      <c r="H3" s="63"/>
      <c r="I3" s="63"/>
      <c r="J3" s="63"/>
      <c r="K3" s="63"/>
      <c r="L3" s="63"/>
      <c r="M3" s="63"/>
      <c r="N3" s="63"/>
    </row>
    <row r="4" spans="1:14" s="8" customFormat="1" ht="16.25" customHeight="1" x14ac:dyDescent="0.3">
      <c r="A4" s="37" t="s">
        <v>27</v>
      </c>
      <c r="B4" s="37" t="s">
        <v>28</v>
      </c>
      <c r="C4" s="39">
        <v>-0.3</v>
      </c>
      <c r="D4" s="38">
        <f>C16/E16 -1</f>
        <v>0.2263418421818888</v>
      </c>
      <c r="E4" s="71" t="str">
        <f>IF(D4&gt;=C4,"Đạt","Không đạt")</f>
        <v>Đạt</v>
      </c>
      <c r="F4" s="72"/>
      <c r="G4" s="62"/>
      <c r="H4" s="63"/>
      <c r="I4" s="63"/>
      <c r="J4" s="63"/>
      <c r="K4" s="63"/>
      <c r="L4" s="63"/>
      <c r="M4" s="63"/>
      <c r="N4" s="63"/>
    </row>
    <row r="5" spans="1:14" s="8" customFormat="1" ht="16.25" customHeight="1" x14ac:dyDescent="0.3">
      <c r="A5" s="37" t="s">
        <v>29</v>
      </c>
      <c r="B5" s="37" t="s">
        <v>30</v>
      </c>
      <c r="C5" s="39">
        <v>0.1</v>
      </c>
      <c r="D5" s="38">
        <f>(D16-SUM(D21:L21,D22:L22,D24:L24))/D16</f>
        <v>-0.84640995946728426</v>
      </c>
      <c r="E5" s="71" t="str">
        <f>IF(D5&lt;=C5,"Đạt","Không đạt")</f>
        <v>Đạt</v>
      </c>
      <c r="F5" s="72"/>
      <c r="G5" s="62"/>
      <c r="H5" s="63"/>
      <c r="I5" s="63"/>
      <c r="J5" s="63"/>
      <c r="K5" s="63"/>
      <c r="L5" s="63"/>
      <c r="M5" s="63"/>
      <c r="N5" s="63"/>
    </row>
    <row r="6" spans="1:14" s="8" customFormat="1" ht="16.25" customHeight="1" x14ac:dyDescent="0.3">
      <c r="A6" s="37" t="s">
        <v>32</v>
      </c>
      <c r="B6" s="37" t="s">
        <v>31</v>
      </c>
      <c r="C6" s="39">
        <v>0.15</v>
      </c>
      <c r="D6" s="38">
        <f>(D18-D21-D22)/D18</f>
        <v>7.1697623067930899E-2</v>
      </c>
      <c r="E6" s="71" t="str">
        <f>IF(D6&lt;=C6,"Đạt","Không đạt")</f>
        <v>Đạt</v>
      </c>
      <c r="F6" s="72"/>
      <c r="G6" s="62"/>
      <c r="H6" s="63"/>
      <c r="I6" s="63"/>
      <c r="J6" s="63"/>
      <c r="K6" s="63"/>
      <c r="L6" s="63"/>
      <c r="M6" s="63"/>
      <c r="N6" s="63"/>
    </row>
    <row r="7" spans="1:14" s="8" customFormat="1" ht="16.25" customHeight="1" x14ac:dyDescent="0.3">
      <c r="A7" s="37" t="s">
        <v>33</v>
      </c>
      <c r="B7" s="37" t="s">
        <v>9</v>
      </c>
      <c r="C7" s="39">
        <v>0.6</v>
      </c>
      <c r="D7" s="38">
        <f>D8+SUM(C26:L26)</f>
        <v>1.8233300081072497</v>
      </c>
      <c r="E7" s="71" t="str">
        <f>IF(D7&gt;=C7,"Đạt","Không đạt")</f>
        <v>Đạt</v>
      </c>
      <c r="F7" s="72"/>
      <c r="G7" s="62"/>
      <c r="H7" s="63"/>
      <c r="I7" s="63"/>
      <c r="J7" s="63"/>
      <c r="K7" s="63"/>
      <c r="L7" s="63"/>
      <c r="M7" s="63"/>
      <c r="N7" s="63"/>
    </row>
    <row r="8" spans="1:14" s="8" customFormat="1" ht="16.25" customHeight="1" x14ac:dyDescent="0.3">
      <c r="A8" s="37" t="s">
        <v>34</v>
      </c>
      <c r="B8" s="37" t="s">
        <v>10</v>
      </c>
      <c r="C8" s="39">
        <v>0.4</v>
      </c>
      <c r="D8" s="38">
        <f>SUM(C25:L25)</f>
        <v>1.8142858363317194</v>
      </c>
      <c r="E8" s="71" t="str">
        <f>IF(D8&gt;=C8,"Đạt","Không đạt")</f>
        <v>Đạt</v>
      </c>
      <c r="F8" s="72"/>
      <c r="G8" s="62"/>
      <c r="H8" s="63"/>
      <c r="I8" s="63"/>
      <c r="J8" s="63"/>
      <c r="K8" s="63"/>
      <c r="L8" s="63"/>
      <c r="M8" s="63"/>
      <c r="N8" s="63"/>
    </row>
    <row r="9" spans="1:14" s="8" customFormat="1" ht="21.9" customHeight="1" x14ac:dyDescent="0.3">
      <c r="A9" s="37" t="s">
        <v>35</v>
      </c>
      <c r="B9" s="41" t="s">
        <v>36</v>
      </c>
      <c r="C9" s="39">
        <v>0.7</v>
      </c>
      <c r="D9" s="42" t="e">
        <f>#REF!</f>
        <v>#REF!</v>
      </c>
      <c r="E9" s="71" t="e">
        <f>IF(D9&gt;=C9,"Đạt","Không đạt")</f>
        <v>#REF!</v>
      </c>
      <c r="F9" s="72"/>
      <c r="G9" s="62"/>
      <c r="H9" s="62"/>
      <c r="I9" s="62"/>
      <c r="J9" s="62"/>
      <c r="K9" s="62"/>
      <c r="L9" s="62"/>
      <c r="M9" s="62"/>
      <c r="N9" s="62"/>
    </row>
    <row r="10" spans="1:14" s="8" customFormat="1" ht="16.25" customHeight="1" x14ac:dyDescent="0.3">
      <c r="A10" s="37" t="s">
        <v>37</v>
      </c>
      <c r="B10" s="37" t="s">
        <v>38</v>
      </c>
      <c r="C10" s="39">
        <v>0.7</v>
      </c>
      <c r="D10" s="38" t="e">
        <f>#REF!</f>
        <v>#REF!</v>
      </c>
      <c r="E10" s="71" t="e">
        <f>IF(D10&gt;=C10,"Đạt","Không đạt")</f>
        <v>#REF!</v>
      </c>
      <c r="F10" s="72"/>
      <c r="G10" s="62"/>
      <c r="H10" s="62"/>
      <c r="I10" s="62"/>
      <c r="J10" s="62"/>
      <c r="K10" s="62"/>
      <c r="L10" s="62"/>
      <c r="M10" s="62"/>
      <c r="N10" s="62"/>
    </row>
    <row r="11" spans="1:14" s="8" customFormat="1" ht="16.25" customHeight="1" x14ac:dyDescent="0.3">
      <c r="A11" s="37">
        <v>5.5</v>
      </c>
      <c r="B11" s="37" t="s">
        <v>39</v>
      </c>
      <c r="C11" s="39">
        <v>0.7</v>
      </c>
      <c r="D11" s="38" t="e">
        <f>#REF!</f>
        <v>#REF!</v>
      </c>
      <c r="E11" s="71" t="e">
        <f>IF(D11&gt;=C11,"Đạt","Không đạt")</f>
        <v>#REF!</v>
      </c>
      <c r="F11" s="72"/>
      <c r="G11" s="73"/>
      <c r="H11" s="74"/>
      <c r="I11" s="74"/>
      <c r="J11" s="74"/>
      <c r="K11" s="74"/>
      <c r="L11" s="74"/>
      <c r="M11" s="74"/>
      <c r="N11" s="75"/>
    </row>
    <row r="12" spans="1:14" s="8" customFormat="1" ht="16.25" customHeight="1" x14ac:dyDescent="0.3">
      <c r="A12" s="14"/>
      <c r="B12" s="19"/>
      <c r="C12" s="20"/>
      <c r="D12" s="21"/>
      <c r="E12" s="21"/>
      <c r="F12" s="22"/>
      <c r="G12" s="21"/>
      <c r="H12" s="21"/>
      <c r="I12" s="21"/>
      <c r="J12" s="21"/>
      <c r="K12" s="22"/>
      <c r="L12" s="21"/>
      <c r="M12" s="21"/>
    </row>
    <row r="13" spans="1:14" s="8" customFormat="1" ht="16.25" customHeight="1" x14ac:dyDescent="0.3">
      <c r="A13" s="15" t="s">
        <v>40</v>
      </c>
      <c r="B13" s="7"/>
      <c r="C13" s="16"/>
      <c r="G13" s="7"/>
      <c r="K13" s="7"/>
      <c r="L13" s="17" t="s">
        <v>12</v>
      </c>
      <c r="M13" s="23" t="s">
        <v>11</v>
      </c>
      <c r="N13" s="15" t="s">
        <v>45</v>
      </c>
    </row>
    <row r="14" spans="1:14" s="18" customFormat="1" ht="16.25" customHeight="1" thickBot="1" x14ac:dyDescent="0.35">
      <c r="A14" s="43"/>
      <c r="B14" s="35" t="s">
        <v>13</v>
      </c>
      <c r="C14" s="44"/>
      <c r="D14" s="44"/>
      <c r="E14" s="45"/>
      <c r="F14" s="45"/>
      <c r="G14" s="44"/>
      <c r="H14" s="44"/>
      <c r="I14" s="44"/>
      <c r="J14" s="44"/>
      <c r="K14" s="44"/>
      <c r="L14" s="44"/>
      <c r="M14"/>
      <c r="N14"/>
    </row>
    <row r="15" spans="1:14" s="5" customFormat="1" ht="16.25" customHeight="1" x14ac:dyDescent="0.3">
      <c r="A15" s="46"/>
      <c r="B15" s="47" t="s">
        <v>16</v>
      </c>
      <c r="C15" s="44">
        <f ca="1">YEAR(TODAY())-1</f>
        <v>2024</v>
      </c>
      <c r="D15" s="44">
        <f ca="1">YEAR(TODAY())-2</f>
        <v>2023</v>
      </c>
      <c r="E15" s="44">
        <f ca="1">YEAR(TODAY())-3</f>
        <v>2022</v>
      </c>
      <c r="F15" s="44">
        <f ca="1">YEAR(TODAY())-4</f>
        <v>2021</v>
      </c>
      <c r="G15" s="44">
        <f ca="1">YEAR(TODAY())-5</f>
        <v>2020</v>
      </c>
      <c r="H15" s="44">
        <f ca="1">YEAR(TODAY())-6</f>
        <v>2019</v>
      </c>
      <c r="I15" s="44">
        <f ca="1">YEAR(TODAY())-7</f>
        <v>2018</v>
      </c>
      <c r="J15" s="44">
        <f ca="1">YEAR(TODAY())-8</f>
        <v>2017</v>
      </c>
      <c r="K15" s="44">
        <f ca="1">YEAR(TODAY())-9</f>
        <v>2016</v>
      </c>
      <c r="L15" s="44">
        <f ca="1">YEAR(TODAY())-10</f>
        <v>2015</v>
      </c>
      <c r="M15"/>
      <c r="N15"/>
    </row>
    <row r="16" spans="1:14" ht="16.25" customHeight="1" x14ac:dyDescent="0.3">
      <c r="A16" s="48">
        <v>1</v>
      </c>
      <c r="B16" s="49" t="s">
        <v>41</v>
      </c>
      <c r="C16" s="33">
        <v>25270</v>
      </c>
      <c r="D16" s="32">
        <v>20724</v>
      </c>
      <c r="E16" s="32">
        <v>20606</v>
      </c>
      <c r="F16" s="57">
        <v>39587</v>
      </c>
      <c r="G16" s="33">
        <v>38363</v>
      </c>
      <c r="H16" s="33">
        <v>32776</v>
      </c>
      <c r="I16" s="33">
        <v>33651</v>
      </c>
      <c r="J16" s="33">
        <v>36872</v>
      </c>
      <c r="K16" s="34">
        <v>36770</v>
      </c>
      <c r="L16" s="34">
        <v>34253</v>
      </c>
      <c r="M16"/>
      <c r="N16"/>
    </row>
    <row r="17" spans="1:18" ht="16.25" customHeight="1" x14ac:dyDescent="0.3">
      <c r="A17" s="50">
        <v>2</v>
      </c>
      <c r="B17" s="49" t="s">
        <v>42</v>
      </c>
      <c r="C17" s="33">
        <v>8414</v>
      </c>
      <c r="D17" s="32">
        <v>9278</v>
      </c>
      <c r="E17" s="32">
        <v>8873</v>
      </c>
      <c r="F17" s="33">
        <v>10826</v>
      </c>
      <c r="G17" s="33">
        <v>8160</v>
      </c>
      <c r="H17" s="33">
        <v>8855</v>
      </c>
      <c r="I17" s="33">
        <v>11100</v>
      </c>
      <c r="J17" s="33">
        <v>13450</v>
      </c>
      <c r="K17" s="34">
        <v>9374</v>
      </c>
      <c r="L17" s="34">
        <v>9150</v>
      </c>
      <c r="M17"/>
      <c r="N17"/>
    </row>
    <row r="18" spans="1:18" ht="16.25" customHeight="1" x14ac:dyDescent="0.3">
      <c r="A18" s="50">
        <v>3</v>
      </c>
      <c r="B18" s="49" t="s">
        <v>43</v>
      </c>
      <c r="C18" s="33">
        <v>7161</v>
      </c>
      <c r="D18" s="32">
        <v>7699</v>
      </c>
      <c r="E18" s="32">
        <v>13526</v>
      </c>
      <c r="F18" s="33">
        <v>8489</v>
      </c>
      <c r="G18" s="33">
        <v>6278</v>
      </c>
      <c r="H18" s="33">
        <v>7044</v>
      </c>
      <c r="I18" s="33">
        <v>5553</v>
      </c>
      <c r="J18" s="33">
        <v>6299</v>
      </c>
      <c r="K18" s="34">
        <v>10049</v>
      </c>
      <c r="L18" s="34">
        <v>11179</v>
      </c>
      <c r="M18"/>
      <c r="N18"/>
    </row>
    <row r="19" spans="1:18" ht="16.25" customHeight="1" x14ac:dyDescent="0.3">
      <c r="A19" s="48"/>
      <c r="B19" s="51" t="s">
        <v>17</v>
      </c>
      <c r="C19" s="55">
        <f>C18/C17</f>
        <v>0.85108153078202997</v>
      </c>
      <c r="D19" s="55">
        <f t="shared" ref="D19:L19" si="0">D18/D17</f>
        <v>0.82981245958180638</v>
      </c>
      <c r="E19" s="55">
        <f t="shared" si="0"/>
        <v>1.5243998647582553</v>
      </c>
      <c r="F19" s="55">
        <f t="shared" si="0"/>
        <v>0.784130796231295</v>
      </c>
      <c r="G19" s="55">
        <f t="shared" si="0"/>
        <v>0.76936274509803926</v>
      </c>
      <c r="H19" s="55">
        <f t="shared" si="0"/>
        <v>0.79548277809147372</v>
      </c>
      <c r="I19" s="55">
        <f t="shared" si="0"/>
        <v>0.50027027027027027</v>
      </c>
      <c r="J19" s="55">
        <f t="shared" si="0"/>
        <v>0.46832713754646838</v>
      </c>
      <c r="K19" s="55">
        <f t="shared" si="0"/>
        <v>1.0720076808192873</v>
      </c>
      <c r="L19" s="55">
        <f t="shared" si="0"/>
        <v>1.2217486338797814</v>
      </c>
      <c r="M19"/>
      <c r="N19"/>
    </row>
    <row r="20" spans="1:18" ht="16.25" customHeight="1" x14ac:dyDescent="0.3">
      <c r="A20" s="52"/>
      <c r="B20" s="47" t="s">
        <v>44</v>
      </c>
      <c r="C20" s="44">
        <f ca="1">YEAR(TODAY())-1</f>
        <v>2024</v>
      </c>
      <c r="D20" s="44">
        <f ca="1">YEAR(TODAY())-2</f>
        <v>2023</v>
      </c>
      <c r="E20" s="44">
        <f ca="1">YEAR(TODAY())-3</f>
        <v>2022</v>
      </c>
      <c r="F20" s="44">
        <f ca="1">YEAR(TODAY())-4</f>
        <v>2021</v>
      </c>
      <c r="G20" s="44">
        <f ca="1">YEAR(TODAY())-5</f>
        <v>2020</v>
      </c>
      <c r="H20" s="44">
        <f ca="1">YEAR(TODAY())-6</f>
        <v>2019</v>
      </c>
      <c r="I20" s="44">
        <f ca="1">YEAR(TODAY())-7</f>
        <v>2018</v>
      </c>
      <c r="J20" s="44">
        <f ca="1">YEAR(TODAY())-8</f>
        <v>2017</v>
      </c>
      <c r="K20" s="44">
        <f ca="1">YEAR(TODAY())-9</f>
        <v>2016</v>
      </c>
      <c r="L20" s="44">
        <f ca="1">YEAR(TODAY())-10</f>
        <v>2015</v>
      </c>
      <c r="M20"/>
      <c r="N20"/>
    </row>
    <row r="21" spans="1:18" ht="16.25" customHeight="1" x14ac:dyDescent="0.3">
      <c r="A21" s="50">
        <v>5</v>
      </c>
      <c r="B21" s="49" t="s">
        <v>19</v>
      </c>
      <c r="C21" s="33">
        <v>7121</v>
      </c>
      <c r="D21" s="32">
        <v>7147</v>
      </c>
      <c r="E21" s="32">
        <v>9759</v>
      </c>
      <c r="F21" s="33">
        <v>5089</v>
      </c>
      <c r="G21" s="33">
        <v>983</v>
      </c>
      <c r="H21" s="33">
        <v>449</v>
      </c>
      <c r="I21" s="33">
        <v>317</v>
      </c>
      <c r="J21" s="33">
        <v>244</v>
      </c>
      <c r="K21" s="34">
        <v>138</v>
      </c>
      <c r="L21" s="34">
        <v>248</v>
      </c>
      <c r="M21"/>
      <c r="N21"/>
    </row>
    <row r="22" spans="1:18" ht="16.25" customHeight="1" x14ac:dyDescent="0.3">
      <c r="A22" s="50">
        <v>6</v>
      </c>
      <c r="B22" s="49" t="s">
        <v>14</v>
      </c>
      <c r="C22" s="33">
        <v>0</v>
      </c>
      <c r="D22" s="32">
        <v>0</v>
      </c>
      <c r="E22" s="32">
        <v>1284</v>
      </c>
      <c r="F22" s="33">
        <v>3103</v>
      </c>
      <c r="G22" s="33">
        <v>3129</v>
      </c>
      <c r="H22" s="33">
        <v>1742</v>
      </c>
      <c r="I22" s="33">
        <v>1189</v>
      </c>
      <c r="J22" s="33">
        <v>1063</v>
      </c>
      <c r="K22" s="34">
        <v>1218</v>
      </c>
      <c r="L22" s="34">
        <v>1163</v>
      </c>
      <c r="M22"/>
      <c r="N22"/>
    </row>
    <row r="23" spans="1:18" ht="16.25" customHeight="1" x14ac:dyDescent="0.3">
      <c r="A23" s="53">
        <v>7</v>
      </c>
      <c r="B23" s="49" t="s">
        <v>21</v>
      </c>
      <c r="C23" s="33">
        <v>0</v>
      </c>
      <c r="D23" s="32">
        <v>0</v>
      </c>
      <c r="E23" s="32">
        <v>0</v>
      </c>
      <c r="F23" s="33">
        <v>0</v>
      </c>
      <c r="G23" s="33">
        <v>0</v>
      </c>
      <c r="H23" s="33">
        <v>0</v>
      </c>
      <c r="I23" s="33">
        <v>0</v>
      </c>
      <c r="J23" s="33">
        <v>52</v>
      </c>
      <c r="K23" s="34">
        <v>26</v>
      </c>
      <c r="L23" s="34">
        <v>22</v>
      </c>
      <c r="M23"/>
      <c r="N23"/>
    </row>
    <row r="24" spans="1:18" ht="29.15" customHeight="1" x14ac:dyDescent="0.3">
      <c r="A24" s="53">
        <v>8</v>
      </c>
      <c r="B24" s="49" t="s">
        <v>46</v>
      </c>
      <c r="C24" s="33">
        <v>0</v>
      </c>
      <c r="D24" s="32">
        <v>0</v>
      </c>
      <c r="E24" s="32">
        <v>0</v>
      </c>
      <c r="F24" s="33">
        <v>0</v>
      </c>
      <c r="G24" s="33">
        <v>0</v>
      </c>
      <c r="H24" s="33">
        <v>0</v>
      </c>
      <c r="I24" s="33">
        <v>0</v>
      </c>
      <c r="J24" s="33">
        <v>0</v>
      </c>
      <c r="K24" s="34">
        <v>0</v>
      </c>
      <c r="L24" s="34">
        <v>0</v>
      </c>
      <c r="M24"/>
      <c r="N24"/>
    </row>
    <row r="25" spans="1:18" ht="16.25" customHeight="1" x14ac:dyDescent="0.3">
      <c r="A25" s="53"/>
      <c r="B25" s="51" t="s">
        <v>15</v>
      </c>
      <c r="C25" s="55">
        <f t="shared" ref="C25:L25" si="1">C22/C18</f>
        <v>0</v>
      </c>
      <c r="D25" s="55">
        <f>D22/D18</f>
        <v>0</v>
      </c>
      <c r="E25" s="55">
        <f t="shared" si="1"/>
        <v>9.4928286263492534E-2</v>
      </c>
      <c r="F25" s="55">
        <f t="shared" si="1"/>
        <v>0.365531864766168</v>
      </c>
      <c r="G25" s="55">
        <f t="shared" si="1"/>
        <v>0.49840713603058301</v>
      </c>
      <c r="H25" s="55">
        <f t="shared" si="1"/>
        <v>0.24730266893810335</v>
      </c>
      <c r="I25" s="55">
        <f t="shared" si="1"/>
        <v>0.21411849450747344</v>
      </c>
      <c r="J25" s="55">
        <f t="shared" si="1"/>
        <v>0.1687569455469122</v>
      </c>
      <c r="K25" s="55">
        <f t="shared" si="1"/>
        <v>0.1212060901582247</v>
      </c>
      <c r="L25" s="55">
        <f t="shared" si="1"/>
        <v>0.10403435012076215</v>
      </c>
      <c r="M25"/>
      <c r="N25"/>
    </row>
    <row r="26" spans="1:18" ht="16.25" customHeight="1" x14ac:dyDescent="0.3">
      <c r="A26" s="53"/>
      <c r="B26" s="51" t="s">
        <v>23</v>
      </c>
      <c r="C26" s="55">
        <f t="shared" ref="C26:L27" si="2">C23/C17</f>
        <v>0</v>
      </c>
      <c r="D26" s="55">
        <f t="shared" si="2"/>
        <v>0</v>
      </c>
      <c r="E26" s="55">
        <f t="shared" si="2"/>
        <v>0</v>
      </c>
      <c r="F26" s="55">
        <f t="shared" si="2"/>
        <v>0</v>
      </c>
      <c r="G26" s="55">
        <f t="shared" si="2"/>
        <v>0</v>
      </c>
      <c r="H26" s="55">
        <f t="shared" si="2"/>
        <v>0</v>
      </c>
      <c r="I26" s="55">
        <f t="shared" si="2"/>
        <v>0</v>
      </c>
      <c r="J26" s="55">
        <f t="shared" si="2"/>
        <v>3.8661710037174719E-3</v>
      </c>
      <c r="K26" s="55">
        <f t="shared" si="2"/>
        <v>2.773629187113292E-3</v>
      </c>
      <c r="L26" s="55">
        <f t="shared" si="2"/>
        <v>2.4043715846994535E-3</v>
      </c>
      <c r="M26"/>
      <c r="N26"/>
    </row>
    <row r="27" spans="1:18" ht="16.25" customHeight="1" x14ac:dyDescent="0.3">
      <c r="A27" s="54"/>
      <c r="B27" s="51" t="s">
        <v>47</v>
      </c>
      <c r="C27" s="55">
        <f t="shared" si="2"/>
        <v>0</v>
      </c>
      <c r="D27" s="55">
        <f t="shared" si="2"/>
        <v>0</v>
      </c>
      <c r="E27" s="55">
        <f t="shared" si="2"/>
        <v>0</v>
      </c>
      <c r="F27" s="55">
        <f t="shared" si="2"/>
        <v>0</v>
      </c>
      <c r="G27" s="55">
        <f t="shared" si="2"/>
        <v>0</v>
      </c>
      <c r="H27" s="55">
        <f t="shared" si="2"/>
        <v>0</v>
      </c>
      <c r="I27" s="55">
        <f t="shared" si="2"/>
        <v>0</v>
      </c>
      <c r="J27" s="55">
        <f t="shared" si="2"/>
        <v>0</v>
      </c>
      <c r="K27" s="55">
        <f t="shared" si="2"/>
        <v>0</v>
      </c>
      <c r="L27" s="55">
        <f t="shared" si="2"/>
        <v>0</v>
      </c>
      <c r="M27"/>
      <c r="N27"/>
    </row>
    <row r="28" spans="1:18" ht="16.25" customHeight="1" x14ac:dyDescent="0.3">
      <c r="A28" s="24" t="s">
        <v>0</v>
      </c>
      <c r="B28" s="25"/>
      <c r="C28" s="26"/>
      <c r="D28" s="27"/>
      <c r="E28" s="27"/>
      <c r="F28" s="27"/>
      <c r="G28" s="26"/>
      <c r="H28" s="26"/>
      <c r="I28" s="26"/>
      <c r="J28" s="26"/>
      <c r="K28" s="27"/>
      <c r="L28" s="28"/>
      <c r="M28" s="28"/>
      <c r="N28" s="29"/>
    </row>
    <row r="29" spans="1:18" ht="27" customHeight="1" x14ac:dyDescent="0.3">
      <c r="A29" s="30" t="s">
        <v>1</v>
      </c>
      <c r="B29" s="65" t="s">
        <v>20</v>
      </c>
      <c r="C29" s="66"/>
      <c r="D29" s="66"/>
      <c r="E29" s="66"/>
      <c r="F29" s="66"/>
      <c r="G29" s="66"/>
      <c r="H29" s="66"/>
      <c r="I29" s="66"/>
      <c r="J29" s="66"/>
      <c r="K29" s="66"/>
      <c r="L29" s="66"/>
      <c r="M29" s="66"/>
      <c r="N29" s="67"/>
    </row>
    <row r="30" spans="1:18" ht="16.25" customHeight="1" x14ac:dyDescent="0.3">
      <c r="A30" s="30" t="s">
        <v>2</v>
      </c>
      <c r="B30" s="65" t="s">
        <v>22</v>
      </c>
      <c r="C30" s="66"/>
      <c r="D30" s="66"/>
      <c r="E30" s="66"/>
      <c r="F30" s="66"/>
      <c r="G30" s="66"/>
      <c r="H30" s="66"/>
      <c r="I30" s="66"/>
      <c r="J30" s="66"/>
      <c r="K30" s="66"/>
      <c r="L30" s="66"/>
      <c r="M30" s="66"/>
      <c r="N30" s="67"/>
    </row>
    <row r="31" spans="1:18" ht="16.25" customHeight="1" x14ac:dyDescent="0.3">
      <c r="A31" s="31" t="s">
        <v>3</v>
      </c>
      <c r="B31" s="68" t="s">
        <v>18</v>
      </c>
      <c r="C31" s="69"/>
      <c r="D31" s="69"/>
      <c r="E31" s="69"/>
      <c r="F31" s="69"/>
      <c r="G31" s="69"/>
      <c r="H31" s="69"/>
      <c r="I31" s="69"/>
      <c r="J31" s="69"/>
      <c r="K31" s="69"/>
      <c r="L31" s="69"/>
      <c r="M31" s="69"/>
      <c r="N31" s="70"/>
    </row>
    <row r="32" spans="1:18" s="4" customFormat="1" ht="15" customHeight="1" x14ac:dyDescent="0.3">
      <c r="B32" s="1"/>
      <c r="C32" s="2"/>
      <c r="D32" s="3"/>
      <c r="E32" s="3"/>
      <c r="F32" s="3"/>
      <c r="G32" s="1"/>
      <c r="H32" s="1"/>
      <c r="I32" s="1"/>
      <c r="J32" s="1"/>
      <c r="K32" s="3"/>
      <c r="L32" s="3"/>
      <c r="M32" s="3"/>
      <c r="N32" s="6"/>
      <c r="O32" s="3"/>
      <c r="P32" s="3"/>
      <c r="Q32" s="3"/>
      <c r="R32" s="3"/>
    </row>
    <row r="33" spans="2:18" s="4" customFormat="1" ht="15" customHeight="1" x14ac:dyDescent="0.3">
      <c r="B33" s="1"/>
      <c r="C33" s="2"/>
      <c r="D33" s="3"/>
      <c r="E33" s="3"/>
      <c r="F33" s="3"/>
      <c r="G33" s="1"/>
      <c r="H33" s="1"/>
      <c r="I33" s="1"/>
      <c r="J33" s="1"/>
      <c r="K33" s="3"/>
      <c r="L33" s="3"/>
      <c r="M33" s="3"/>
      <c r="N33" s="6"/>
      <c r="O33" s="3"/>
      <c r="P33" s="3"/>
      <c r="Q33" s="3"/>
      <c r="R33" s="3"/>
    </row>
    <row r="34" spans="2:18" s="4" customFormat="1" ht="15" customHeight="1" x14ac:dyDescent="0.3">
      <c r="B34" s="1"/>
      <c r="C34" s="2"/>
      <c r="D34" s="3"/>
      <c r="E34" s="3"/>
      <c r="F34" s="3"/>
      <c r="G34" s="1"/>
      <c r="H34" s="1"/>
      <c r="I34" s="1"/>
      <c r="J34" s="1"/>
      <c r="K34" s="3"/>
      <c r="L34" s="3"/>
      <c r="M34" s="3"/>
      <c r="N34" s="6"/>
      <c r="O34" s="3"/>
      <c r="P34" s="3"/>
      <c r="Q34" s="3"/>
      <c r="R34" s="3"/>
    </row>
    <row r="35" spans="2:18" s="4" customFormat="1" ht="15" customHeight="1" x14ac:dyDescent="0.3">
      <c r="B35" s="1"/>
      <c r="C35" s="2"/>
      <c r="D35" s="3"/>
      <c r="E35" s="3"/>
      <c r="F35" s="3"/>
      <c r="G35" s="1"/>
      <c r="H35" s="1"/>
      <c r="I35" s="1"/>
      <c r="J35" s="1"/>
      <c r="K35" s="3"/>
      <c r="L35" s="3"/>
      <c r="M35" s="3"/>
      <c r="N35" s="6"/>
      <c r="O35" s="3"/>
      <c r="P35" s="3"/>
      <c r="Q35" s="3"/>
      <c r="R35" s="3"/>
    </row>
    <row r="36" spans="2:18" s="4" customFormat="1" ht="15" customHeight="1" x14ac:dyDescent="0.3">
      <c r="B36" s="1"/>
      <c r="C36" s="2"/>
      <c r="D36" s="3"/>
      <c r="E36" s="3"/>
      <c r="F36" s="3"/>
      <c r="G36" s="1"/>
      <c r="H36" s="1"/>
      <c r="I36" s="1"/>
      <c r="J36" s="1"/>
      <c r="K36" s="3"/>
      <c r="L36" s="3"/>
      <c r="M36" s="3"/>
      <c r="N36" s="6"/>
      <c r="O36" s="3"/>
      <c r="P36" s="3"/>
      <c r="Q36" s="3"/>
      <c r="R36" s="3"/>
    </row>
    <row r="37" spans="2:18" s="4" customFormat="1" ht="15" customHeight="1" x14ac:dyDescent="0.3">
      <c r="B37" s="1"/>
      <c r="C37" s="2"/>
      <c r="D37" s="3"/>
      <c r="E37" s="3"/>
      <c r="F37" s="3"/>
      <c r="G37" s="1"/>
      <c r="H37" s="1"/>
      <c r="I37" s="1"/>
      <c r="J37" s="1"/>
      <c r="K37" s="3"/>
      <c r="L37" s="3"/>
      <c r="M37" s="3"/>
      <c r="N37" s="6"/>
      <c r="O37" s="3"/>
      <c r="P37" s="3"/>
      <c r="Q37" s="3"/>
      <c r="R37" s="3"/>
    </row>
    <row r="38" spans="2:18" s="4" customFormat="1" ht="15" customHeight="1" x14ac:dyDescent="0.3">
      <c r="B38" s="1"/>
      <c r="C38" s="2"/>
      <c r="D38" s="3"/>
      <c r="E38" s="3"/>
      <c r="F38" s="3"/>
      <c r="G38" s="1"/>
      <c r="H38" s="1"/>
      <c r="I38" s="1"/>
      <c r="J38" s="1"/>
      <c r="K38" s="3"/>
      <c r="L38" s="3"/>
      <c r="M38" s="3"/>
      <c r="N38" s="6"/>
      <c r="O38" s="3"/>
      <c r="P38" s="3"/>
      <c r="Q38" s="3"/>
      <c r="R38" s="3"/>
    </row>
  </sheetData>
  <dataConsolidate/>
  <mergeCells count="23">
    <mergeCell ref="E11:F11"/>
    <mergeCell ref="G11:N11"/>
    <mergeCell ref="B29:N29"/>
    <mergeCell ref="B30:N30"/>
    <mergeCell ref="B31:N31"/>
    <mergeCell ref="E8:F8"/>
    <mergeCell ref="G8:N8"/>
    <mergeCell ref="E9:F9"/>
    <mergeCell ref="G9:N9"/>
    <mergeCell ref="E10:F10"/>
    <mergeCell ref="G10:N10"/>
    <mergeCell ref="E5:F5"/>
    <mergeCell ref="G5:N5"/>
    <mergeCell ref="E6:F6"/>
    <mergeCell ref="G6:N6"/>
    <mergeCell ref="E7:F7"/>
    <mergeCell ref="G7:N7"/>
    <mergeCell ref="E2:F2"/>
    <mergeCell ref="G2:N2"/>
    <mergeCell ref="E3:F3"/>
    <mergeCell ref="G3:N3"/>
    <mergeCell ref="E4:F4"/>
    <mergeCell ref="G4:N4"/>
  </mergeCells>
  <pageMargins left="0.25" right="0.25" top="0.75" bottom="0.75" header="0.3" footer="0.3"/>
  <pageSetup paperSize="9" scale="99" orientation="landscape" r:id="rId1"/>
  <headerFooter>
    <oddFooter>&amp;LBáo cáo tự đánh giá thực hiện chuẩn cơ sở GDĐH&amp;C&amp;A-&amp;P&amp;R&amp;D</oddFooter>
  </headerFooter>
  <rowBreaks count="1" manualBreakCount="1">
    <brk id="1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7127033-75f8-4110-ac7c-ce7c2b8e093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7650FED909C034AA276D225166F8EE6" ma:contentTypeVersion="15" ma:contentTypeDescription="Create a new document." ma:contentTypeScope="" ma:versionID="30bc9ee9de1b7b8f997332da4c7ede0c">
  <xsd:schema xmlns:xsd="http://www.w3.org/2001/XMLSchema" xmlns:xs="http://www.w3.org/2001/XMLSchema" xmlns:p="http://schemas.microsoft.com/office/2006/metadata/properties" xmlns:ns3="b7127033-75f8-4110-ac7c-ce7c2b8e0937" xmlns:ns4="37e09851-bf5a-4eb3-8fad-28992770d458" targetNamespace="http://schemas.microsoft.com/office/2006/metadata/properties" ma:root="true" ma:fieldsID="309bc765e152f218798ac6efc30b1963" ns3:_="" ns4:_="">
    <xsd:import namespace="b7127033-75f8-4110-ac7c-ce7c2b8e0937"/>
    <xsd:import namespace="37e09851-bf5a-4eb3-8fad-28992770d45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EventHashCode" minOccurs="0"/>
                <xsd:element ref="ns3:MediaServiceGenerationTime" minOccurs="0"/>
                <xsd:element ref="ns3:MediaServiceDateTaken"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127033-75f8-4110-ac7c-ce7c2b8e093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e09851-bf5a-4eb3-8fad-28992770d45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422D1A-DA3F-4BA4-BA55-C57A7CB45F86}">
  <ds:schemaRefs>
    <ds:schemaRef ds:uri="http://purl.org/dc/elements/1.1/"/>
    <ds:schemaRef ds:uri="b7127033-75f8-4110-ac7c-ce7c2b8e0937"/>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37e09851-bf5a-4eb3-8fad-28992770d458"/>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49B8FEE-D6A6-4F23-A7B2-1B41DD261A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127033-75f8-4110-ac7c-ce7c2b8e0937"/>
    <ds:schemaRef ds:uri="37e09851-bf5a-4eb3-8fad-28992770d4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E8B903-CCD4-4E6F-B4B7-18D7C8DA94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Hướng dẫn, lưu ý điền thông tin</vt:lpstr>
      <vt:lpstr>Tiêu chuẩn 5</vt:lpstr>
      <vt:lpstr>DH Chinh quy</vt:lpstr>
      <vt:lpstr>SDH</vt:lpstr>
      <vt:lpstr>GDTX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Hoang Minh Son</dc:creator>
  <cp:lastModifiedBy>Nguyen Thanh Dieu</cp:lastModifiedBy>
  <cp:lastPrinted>2023-11-23T01:01:30Z</cp:lastPrinted>
  <dcterms:created xsi:type="dcterms:W3CDTF">2023-02-18T08:33:10Z</dcterms:created>
  <dcterms:modified xsi:type="dcterms:W3CDTF">2025-01-10T07:46:09Z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0x01010007650FED909C034AA276D225166F8EE6</vt:lpwstr>
  </property>
</Properties>
</file>