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8_{19C95F15-D598-4352-95D0-AA03747CD1C4}" xr6:coauthVersionLast="47" xr6:coauthVersionMax="47" xr10:uidLastSave="{00000000-0000-0000-0000-000000000000}"/>
  <bookViews>
    <workbookView xWindow="9600" yWindow="0" windowWidth="9600" windowHeight="10200" activeTab="1" xr2:uid="{00000000-000D-0000-FFFF-FFFF00000000}"/>
  </bookViews>
  <sheets>
    <sheet name="Bang PN cho HP" sheetId="2" r:id="rId1"/>
    <sheet name="Bang PN PLO cho CLO" sheetId="4" r:id="rId2"/>
  </sheets>
  <definedNames>
    <definedName name="_xlnm._FilterDatabase" localSheetId="0" hidden="1">'Bang PN cho HP'!$D$6:$S$69</definedName>
    <definedName name="_xlnm._FilterDatabase" localSheetId="1" hidden="1">'Bang PN PLO cho CLO'!$E$6:$T$206</definedName>
    <definedName name="OLE_LINK1" localSheetId="0">'Bang PN cho HP'!#REF!</definedName>
    <definedName name="OLE_LINK1" localSheetId="1">'Bang PN PLO cho CLO'!#REF!</definedName>
    <definedName name="OLE_LINK59" localSheetId="0">'Bang PN cho HP'!#REF!</definedName>
    <definedName name="OLE_LINK59" localSheetId="1">'Bang PN PLO cho CLO'!$C$12</definedName>
    <definedName name="OLE_LINK68" localSheetId="0">'Bang PN cho HP'!$F$7</definedName>
    <definedName name="OLE_LINK68" localSheetId="1">'Bang PN PLO cho CLO'!$G$7</definedName>
    <definedName name="_xlnm.Print_Titles" localSheetId="0">'Bang PN cho HP'!$5:$5</definedName>
    <definedName name="_xlnm.Print_Titles" localSheetId="1">'Bang PN PLO cho CLO'!$5:$7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2" l="1"/>
  <c r="E67" i="2"/>
  <c r="D66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E68" i="2"/>
  <c r="E11" i="2" s="1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D69" i="2"/>
  <c r="D10" i="2" s="1"/>
  <c r="D68" i="2"/>
  <c r="D11" i="2" s="1"/>
  <c r="D67" i="2"/>
  <c r="D9" i="2" l="1"/>
  <c r="I67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E9" i="2"/>
  <c r="F66" i="2"/>
  <c r="F9" i="2" s="1"/>
  <c r="G66" i="2"/>
  <c r="G9" i="2" s="1"/>
  <c r="H66" i="2"/>
  <c r="H9" i="2" s="1"/>
  <c r="I66" i="2"/>
  <c r="I9" i="2" s="1"/>
  <c r="J66" i="2"/>
  <c r="J9" i="2" s="1"/>
  <c r="K66" i="2"/>
  <c r="K9" i="2" s="1"/>
  <c r="L66" i="2"/>
  <c r="L9" i="2" s="1"/>
  <c r="M66" i="2"/>
  <c r="M9" i="2" s="1"/>
  <c r="N66" i="2"/>
  <c r="N9" i="2" s="1"/>
  <c r="O66" i="2"/>
  <c r="O9" i="2" s="1"/>
  <c r="P66" i="2"/>
  <c r="P9" i="2" s="1"/>
  <c r="Q66" i="2"/>
  <c r="Q9" i="2" s="1"/>
  <c r="R66" i="2"/>
  <c r="R9" i="2" s="1"/>
  <c r="S66" i="2"/>
  <c r="S9" i="2" s="1"/>
  <c r="F67" i="2"/>
  <c r="F8" i="2" s="1"/>
  <c r="G67" i="2"/>
  <c r="H67" i="2"/>
  <c r="J67" i="2"/>
  <c r="K67" i="2"/>
  <c r="L67" i="2"/>
  <c r="M67" i="2"/>
  <c r="N67" i="2"/>
  <c r="O67" i="2"/>
  <c r="P67" i="2"/>
  <c r="Q67" i="2"/>
  <c r="R67" i="2"/>
  <c r="S67" i="2"/>
  <c r="S8" i="2" s="1"/>
  <c r="D8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67" i="2"/>
  <c r="T8" i="2" s="1"/>
  <c r="E10" i="2"/>
  <c r="F196" i="4"/>
  <c r="F9" i="4" s="1"/>
  <c r="G196" i="4"/>
  <c r="G9" i="4" s="1"/>
  <c r="H196" i="4"/>
  <c r="I196" i="4"/>
  <c r="J196" i="4"/>
  <c r="K196" i="4"/>
  <c r="L196" i="4"/>
  <c r="M196" i="4"/>
  <c r="N196" i="4"/>
  <c r="O196" i="4"/>
  <c r="P196" i="4"/>
  <c r="P9" i="4" s="1"/>
  <c r="Q196" i="4"/>
  <c r="R196" i="4"/>
  <c r="S196" i="4"/>
  <c r="T196" i="4"/>
  <c r="E196" i="4"/>
  <c r="T198" i="4"/>
  <c r="T11" i="4" s="1"/>
  <c r="Q198" i="4"/>
  <c r="Q11" i="4" s="1"/>
  <c r="R198" i="4"/>
  <c r="R11" i="4" s="1"/>
  <c r="S198" i="4"/>
  <c r="S11" i="4" s="1"/>
  <c r="F195" i="4"/>
  <c r="F8" i="4" s="1"/>
  <c r="G195" i="4"/>
  <c r="H195" i="4"/>
  <c r="I195" i="4"/>
  <c r="J195" i="4"/>
  <c r="K195" i="4"/>
  <c r="L195" i="4"/>
  <c r="M195" i="4"/>
  <c r="N195" i="4"/>
  <c r="O195" i="4"/>
  <c r="P195" i="4"/>
  <c r="P8" i="4" s="1"/>
  <c r="Q195" i="4"/>
  <c r="R195" i="4"/>
  <c r="S195" i="4"/>
  <c r="T195" i="4"/>
  <c r="F198" i="4" l="1"/>
  <c r="G198" i="4"/>
  <c r="H198" i="4"/>
  <c r="I198" i="4"/>
  <c r="J198" i="4"/>
  <c r="K198" i="4"/>
  <c r="L198" i="4"/>
  <c r="M198" i="4"/>
  <c r="N198" i="4"/>
  <c r="O198" i="4"/>
  <c r="P198" i="4"/>
  <c r="F197" i="4"/>
  <c r="G197" i="4"/>
  <c r="H197" i="4"/>
  <c r="I197" i="4"/>
  <c r="J197" i="4"/>
  <c r="K197" i="4"/>
  <c r="L197" i="4"/>
  <c r="M197" i="4"/>
  <c r="N197" i="4"/>
  <c r="O197" i="4"/>
  <c r="O10" i="4" s="1"/>
  <c r="P197" i="4"/>
  <c r="Q197" i="4"/>
  <c r="R197" i="4"/>
  <c r="S197" i="4"/>
  <c r="T197" i="4"/>
  <c r="E198" i="4"/>
  <c r="E11" i="4" s="1"/>
  <c r="E9" i="4"/>
  <c r="E197" i="4"/>
  <c r="E10" i="4" s="1"/>
  <c r="P11" i="4" l="1"/>
  <c r="O11" i="4"/>
  <c r="N11" i="4"/>
  <c r="M11" i="4"/>
  <c r="L11" i="4"/>
  <c r="K11" i="4"/>
  <c r="J11" i="4"/>
  <c r="I11" i="4"/>
  <c r="H11" i="4"/>
  <c r="G11" i="4"/>
  <c r="F11" i="4"/>
  <c r="T10" i="4"/>
  <c r="S10" i="4"/>
  <c r="R10" i="4"/>
  <c r="Q10" i="4"/>
  <c r="P10" i="4"/>
  <c r="N10" i="4"/>
  <c r="M10" i="4"/>
  <c r="L10" i="4"/>
  <c r="K10" i="4"/>
  <c r="J10" i="4"/>
  <c r="I10" i="4"/>
  <c r="H10" i="4"/>
  <c r="G10" i="4"/>
  <c r="F10" i="4"/>
  <c r="E195" i="4"/>
  <c r="E8" i="4" s="1"/>
  <c r="T9" i="4" l="1"/>
  <c r="S9" i="4"/>
  <c r="R9" i="4"/>
  <c r="Q9" i="4"/>
  <c r="O9" i="4"/>
  <c r="N9" i="4"/>
  <c r="M9" i="4"/>
  <c r="L9" i="4"/>
  <c r="K9" i="4"/>
  <c r="J9" i="4"/>
  <c r="I9" i="4"/>
  <c r="H9" i="4"/>
  <c r="T8" i="4"/>
  <c r="S8" i="4"/>
  <c r="R8" i="4"/>
  <c r="Q8" i="4"/>
  <c r="O8" i="4"/>
  <c r="N8" i="4"/>
  <c r="M8" i="4"/>
  <c r="L8" i="4"/>
  <c r="K8" i="4"/>
  <c r="J8" i="4"/>
  <c r="I8" i="4"/>
  <c r="H8" i="4"/>
  <c r="G8" i="4"/>
  <c r="E8" i="2" l="1"/>
  <c r="G8" i="2"/>
  <c r="H8" i="2"/>
  <c r="I8" i="2"/>
  <c r="J8" i="2"/>
  <c r="K8" i="2"/>
  <c r="L8" i="2"/>
  <c r="M8" i="2"/>
  <c r="N8" i="2"/>
  <c r="O8" i="2"/>
  <c r="P8" i="2"/>
  <c r="Q8" i="2"/>
  <c r="R8" i="2"/>
</calcChain>
</file>

<file path=xl/sharedStrings.xml><?xml version="1.0" encoding="utf-8"?>
<sst xmlns="http://schemas.openxmlformats.org/spreadsheetml/2006/main" count="403" uniqueCount="145">
  <si>
    <t>Mã học phần</t>
  </si>
  <si>
    <t>CLO</t>
  </si>
  <si>
    <t>PLO</t>
  </si>
  <si>
    <t>1.1.1</t>
  </si>
  <si>
    <t>1.1.2</t>
  </si>
  <si>
    <t>1.2.1</t>
  </si>
  <si>
    <t>2.1.1</t>
  </si>
  <si>
    <t>2.1.2</t>
  </si>
  <si>
    <t>2.2.1</t>
  </si>
  <si>
    <t>2.2.2</t>
  </si>
  <si>
    <t>3.1.1</t>
  </si>
  <si>
    <t>3.2.1</t>
  </si>
  <si>
    <t>3.2.2</t>
  </si>
  <si>
    <t>4.1.1</t>
  </si>
  <si>
    <t>4.2.1</t>
  </si>
  <si>
    <t>4.2.2</t>
  </si>
  <si>
    <t>Ngày ban hành: 11/2023</t>
  </si>
  <si>
    <t xml:space="preserve">          BỘ GIÁO DỤC VÀ ĐÀO TẠO
       TRƯỜNG ĐẠI HỌC VINH</t>
  </si>
  <si>
    <t xml:space="preserve">2.1.1.1 </t>
  </si>
  <si>
    <t xml:space="preserve">2.1.2.1 </t>
  </si>
  <si>
    <t xml:space="preserve">2.2.1.1 </t>
  </si>
  <si>
    <t xml:space="preserve">4.2.1.1 </t>
  </si>
  <si>
    <t xml:space="preserve">4.2.4.1 </t>
  </si>
  <si>
    <t xml:space="preserve">1.1.1.1 </t>
  </si>
  <si>
    <t xml:space="preserve">3.2.2.1 </t>
  </si>
  <si>
    <t xml:space="preserve">1.1.2.1 </t>
  </si>
  <si>
    <t xml:space="preserve">2.2.2.1 </t>
  </si>
  <si>
    <t xml:space="preserve">3.2.1.1 </t>
  </si>
  <si>
    <t>3.2.1.1</t>
  </si>
  <si>
    <t xml:space="preserve">1.2.1.1 </t>
  </si>
  <si>
    <t>4.2.2.1</t>
  </si>
  <si>
    <t xml:space="preserve">3.1.1.1 </t>
  </si>
  <si>
    <t xml:space="preserve">3.1.2.1 </t>
  </si>
  <si>
    <t>4.2.4.1</t>
  </si>
  <si>
    <t xml:space="preserve">1.1.2.2 </t>
  </si>
  <si>
    <t>4.2.3.1</t>
  </si>
  <si>
    <t>2.2.1.1</t>
  </si>
  <si>
    <t xml:space="preserve">3.1.2 </t>
  </si>
  <si>
    <t xml:space="preserve">4.2.3 </t>
  </si>
  <si>
    <t xml:space="preserve">4.2.4 </t>
  </si>
  <si>
    <t xml:space="preserve"> TỔNG %</t>
  </si>
  <si>
    <t>Trọng số % của  CLO</t>
  </si>
  <si>
    <t>các C</t>
  </si>
  <si>
    <t>Trọng số</t>
  </si>
  <si>
    <t>MNL</t>
  </si>
  <si>
    <t>Điểm NLTB</t>
  </si>
  <si>
    <t>Loại hình HP</t>
  </si>
  <si>
    <t>Bắt buộc 1</t>
  </si>
  <si>
    <t>Bắt buộc 2</t>
  </si>
  <si>
    <t>Bắt buộc 3</t>
  </si>
  <si>
    <t>Bắt buộc 4</t>
  </si>
  <si>
    <t>Bắt buộc 5</t>
  </si>
  <si>
    <t>Bắt buộc 6</t>
  </si>
  <si>
    <t>Tự chọn 1</t>
  </si>
  <si>
    <t>Tự chọn 2</t>
  </si>
  <si>
    <t>Tự chọn 3</t>
  </si>
  <si>
    <t>Tự chọn 4</t>
  </si>
  <si>
    <t>Bắt buộc 7</t>
  </si>
  <si>
    <t>Bắt buộc 8</t>
  </si>
  <si>
    <t>Bắt buộc 9</t>
  </si>
  <si>
    <t>Bắt buộc  2</t>
  </si>
  <si>
    <t>NC- Tự chọn 5</t>
  </si>
  <si>
    <t>NC- Tự chọn 6</t>
  </si>
  <si>
    <t>ƯD- Tự chọn 5</t>
  </si>
  <si>
    <t>ƯD- Tự chọn 6</t>
  </si>
  <si>
    <t>Luận văn TN</t>
  </si>
  <si>
    <t>ĐNL</t>
  </si>
  <si>
    <t>NC</t>
  </si>
  <si>
    <t>ƯD</t>
  </si>
  <si>
    <t>NC-Tự chọn 5</t>
  </si>
  <si>
    <t>NC-Tự chọn 6</t>
  </si>
  <si>
    <t>ƯD-Tự chọn 5</t>
  </si>
  <si>
    <t>ƯD-Tự chọn 6</t>
  </si>
  <si>
    <t>Luận văn  TN</t>
  </si>
  <si>
    <t>TB điểm NL</t>
  </si>
  <si>
    <t xml:space="preserve"> %</t>
  </si>
  <si>
    <t xml:space="preserve">ĐTB </t>
  </si>
  <si>
    <t>%</t>
  </si>
  <si>
    <t>4.1.1.1</t>
  </si>
  <si>
    <t>4.2.1.1</t>
  </si>
  <si>
    <t xml:space="preserve">BẢNG PHÂN NHIỆM PLO CHO CÁC HỌC PHẦN  
CHƯƠNG TRÌNH ĐÀO TẠO TRÌNH ĐỘ THẠC SĨ
Chuyên ngành:….................................. </t>
  </si>
  <si>
    <t>Lần ban hành: 01</t>
  </si>
  <si>
    <t>Số trang:       7</t>
  </si>
  <si>
    <t xml:space="preserve"> Tổng %</t>
  </si>
  <si>
    <t>Tổng%</t>
  </si>
  <si>
    <t>Thực tập và đồ án TN</t>
  </si>
  <si>
    <t>Thực tập và Đồ án   TN</t>
  </si>
  <si>
    <t xml:space="preserve">1.1.1.2 </t>
  </si>
  <si>
    <t>1.1.2.3</t>
  </si>
  <si>
    <t>1.1.1.3</t>
  </si>
  <si>
    <t xml:space="preserve">3.2.2.2 </t>
  </si>
  <si>
    <t xml:space="preserve">3.2.2.3 </t>
  </si>
  <si>
    <t xml:space="preserve">3.2.2.4 </t>
  </si>
  <si>
    <t>1.1.2.2</t>
  </si>
  <si>
    <t xml:space="preserve">1.1.2.3 </t>
  </si>
  <si>
    <t>3.2.2.1</t>
  </si>
  <si>
    <t>2.1.2.1</t>
  </si>
  <si>
    <t xml:space="preserve">1.2.1.2 </t>
  </si>
  <si>
    <t xml:space="preserve">1.2.1.3 </t>
  </si>
  <si>
    <t>2.1.1.1</t>
  </si>
  <si>
    <t>2.1.1.2</t>
  </si>
  <si>
    <t xml:space="preserve">4.1.1.1 </t>
  </si>
  <si>
    <t xml:space="preserve">3.2.1.2 </t>
  </si>
  <si>
    <t>3.1.1.1</t>
  </si>
  <si>
    <t>3.1.2.1</t>
  </si>
  <si>
    <t>PHN81001</t>
  </si>
  <si>
    <t>ENG81002</t>
  </si>
  <si>
    <t>MAT82003</t>
  </si>
  <si>
    <t>MAT82004</t>
  </si>
  <si>
    <t>MAT82005</t>
  </si>
  <si>
    <t>MAT82006</t>
  </si>
  <si>
    <t>MAT82007</t>
  </si>
  <si>
    <t>MAT82008</t>
  </si>
  <si>
    <t>MAT82009</t>
  </si>
  <si>
    <t>MAT820010</t>
  </si>
  <si>
    <t>MAT82011</t>
  </si>
  <si>
    <t>MAT82012</t>
  </si>
  <si>
    <t>MAT820013</t>
  </si>
  <si>
    <t>MAT82014</t>
  </si>
  <si>
    <t>MAT82013</t>
  </si>
  <si>
    <t>MAT82010</t>
  </si>
  <si>
    <t>1.1.1.2</t>
  </si>
  <si>
    <t xml:space="preserve">1.1.1.3 </t>
  </si>
  <si>
    <t>MED83015</t>
  </si>
  <si>
    <t>MED83016</t>
  </si>
  <si>
    <t>MED83017</t>
  </si>
  <si>
    <t>MED83018</t>
  </si>
  <si>
    <t>MED83019</t>
  </si>
  <si>
    <t>MED83021</t>
  </si>
  <si>
    <t>MED83022</t>
  </si>
  <si>
    <t>MED83020</t>
  </si>
  <si>
    <t>MED83024</t>
  </si>
  <si>
    <t>MED83025</t>
  </si>
  <si>
    <t>MED83026</t>
  </si>
  <si>
    <t>MED83027</t>
  </si>
  <si>
    <t>MED83023</t>
  </si>
  <si>
    <t>1.2.1.3</t>
  </si>
  <si>
    <t>1.2.1.1</t>
  </si>
  <si>
    <t>1.2.1.2</t>
  </si>
  <si>
    <t>1.2.3</t>
  </si>
  <si>
    <t>(Ban hành theo Quyết định số 3537/QĐ-ĐHV ngày 22/12/2023 của Hiệu trưởng Trường Đại học Vinh)</t>
  </si>
  <si>
    <t>BẢNG PHÂN NHIỆM PLO CHO CÁC CLO HỌC PHẦN  
CHƯƠNG TRÌNH ĐÀO TẠO TRÌNH ĐỘ THẠC SĨ
Ngành: Lý luận và phương pháp dạy học bộ môn Toán</t>
  </si>
  <si>
    <t>HIỆU TRƯỞNG</t>
  </si>
  <si>
    <t>GS.TS. Nguyễn Huy Bằng</t>
  </si>
  <si>
    <t>Lần ban hành: 01  
Số trang: 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</si>
</sst>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Bahnschrift Condensed"/>
      <family val="2"/>
    </font>
    <font>
      <b/>
      <sz val="10"/>
      <name val="Bahnschrift Condensed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FF0000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  <charset val="163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81">
    <xf numFmtId="0" fontId="0" fillId="0" borderId="0" xfId="0"/>
    <xf numFmtId="9" fontId="0" fillId="0" borderId="0" xfId="0" applyNumberFormat="1"/>
    <xf numFmtId="0" fontId="3" fillId="2" borderId="10" xfId="0" applyFont="1" applyFill="1" applyBorder="1" applyAlignment="1">
      <alignment horizontal="center" vertical="center" textRotation="180" wrapText="1"/>
    </xf>
    <xf numFmtId="0" fontId="1" fillId="2" borderId="10" xfId="0" applyFont="1" applyFill="1" applyBorder="1" applyAlignment="1">
      <alignment horizontal="center" vertical="center" textRotation="180" wrapText="1"/>
    </xf>
    <xf numFmtId="0" fontId="1" fillId="2" borderId="10" xfId="0" applyFont="1" applyFill="1" applyBorder="1" applyAlignment="1">
      <alignment vertical="center" textRotation="180" wrapText="1"/>
    </xf>
    <xf numFmtId="0" fontId="0" fillId="0" borderId="10" xfId="0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9" fontId="1" fillId="4" borderId="10" xfId="0" applyNumberFormat="1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9" fontId="2" fillId="2" borderId="10" xfId="1" applyFont="1" applyFill="1" applyBorder="1" applyAlignment="1">
      <alignment horizontal="center" vertical="center" wrapText="1"/>
    </xf>
    <xf numFmtId="0" fontId="8" fillId="3" borderId="10" xfId="0" applyFont="1" applyFill="1" applyBorder="1"/>
    <xf numFmtId="9" fontId="0" fillId="3" borderId="10" xfId="0" applyNumberFormat="1" applyFill="1" applyBorder="1"/>
    <xf numFmtId="2" fontId="0" fillId="3" borderId="10" xfId="0" applyNumberFormat="1" applyFill="1" applyBorder="1"/>
    <xf numFmtId="0" fontId="5" fillId="0" borderId="0" xfId="0" applyFont="1" applyAlignment="1">
      <alignment horizontal="center" vertical="top"/>
    </xf>
    <xf numFmtId="9" fontId="2" fillId="2" borderId="10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9" fontId="2" fillId="5" borderId="10" xfId="0" applyNumberFormat="1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164" fontId="2" fillId="8" borderId="10" xfId="0" applyNumberFormat="1" applyFont="1" applyFill="1" applyBorder="1" applyAlignment="1">
      <alignment horizontal="center" vertical="center" wrapText="1"/>
    </xf>
    <xf numFmtId="9" fontId="2" fillId="8" borderId="10" xfId="1" applyFont="1" applyFill="1" applyBorder="1" applyAlignment="1">
      <alignment horizontal="center" vertical="center" wrapText="1"/>
    </xf>
    <xf numFmtId="164" fontId="2" fillId="9" borderId="10" xfId="0" applyNumberFormat="1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164" fontId="2" fillId="5" borderId="10" xfId="0" applyNumberFormat="1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2" fontId="2" fillId="9" borderId="10" xfId="0" applyNumberFormat="1" applyFont="1" applyFill="1" applyBorder="1" applyAlignment="1">
      <alignment horizontal="center" vertical="center" wrapText="1"/>
    </xf>
    <xf numFmtId="9" fontId="2" fillId="9" borderId="10" xfId="1" applyFont="1" applyFill="1" applyBorder="1" applyAlignment="1">
      <alignment horizontal="center" vertical="center" wrapText="1"/>
    </xf>
    <xf numFmtId="2" fontId="2" fillId="6" borderId="10" xfId="0" applyNumberFormat="1" applyFont="1" applyFill="1" applyBorder="1" applyAlignment="1">
      <alignment horizontal="center" vertical="center" wrapText="1"/>
    </xf>
    <xf numFmtId="2" fontId="2" fillId="6" borderId="10" xfId="0" applyNumberFormat="1" applyFont="1" applyFill="1" applyBorder="1" applyAlignment="1">
      <alignment vertical="center" wrapText="1"/>
    </xf>
    <xf numFmtId="9" fontId="2" fillId="6" borderId="10" xfId="1" applyFont="1" applyFill="1" applyBorder="1" applyAlignment="1">
      <alignment horizontal="center" vertical="center" wrapText="1"/>
    </xf>
    <xf numFmtId="9" fontId="2" fillId="6" borderId="10" xfId="1" applyFont="1" applyFill="1" applyBorder="1" applyAlignment="1">
      <alignment vertical="center" wrapText="1"/>
    </xf>
    <xf numFmtId="9" fontId="2" fillId="5" borderId="10" xfId="1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164" fontId="2" fillId="11" borderId="10" xfId="0" applyNumberFormat="1" applyFont="1" applyFill="1" applyBorder="1" applyAlignment="1">
      <alignment horizontal="center" vertical="center" wrapText="1"/>
    </xf>
    <xf numFmtId="9" fontId="2" fillId="11" borderId="10" xfId="1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164" fontId="2" fillId="10" borderId="10" xfId="0" applyNumberFormat="1" applyFont="1" applyFill="1" applyBorder="1" applyAlignment="1">
      <alignment horizontal="center" vertical="center" wrapText="1"/>
    </xf>
    <xf numFmtId="9" fontId="2" fillId="10" borderId="10" xfId="1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2" fontId="2" fillId="7" borderId="10" xfId="0" applyNumberFormat="1" applyFont="1" applyFill="1" applyBorder="1" applyAlignment="1">
      <alignment horizontal="center" vertical="center" wrapText="1"/>
    </xf>
    <xf numFmtId="9" fontId="2" fillId="7" borderId="10" xfId="1" applyFont="1" applyFill="1" applyBorder="1" applyAlignment="1">
      <alignment horizontal="center" vertical="center" wrapText="1"/>
    </xf>
    <xf numFmtId="2" fontId="2" fillId="5" borderId="10" xfId="0" applyNumberFormat="1" applyFont="1" applyFill="1" applyBorder="1" applyAlignment="1">
      <alignment horizontal="center" vertical="center" wrapText="1"/>
    </xf>
    <xf numFmtId="2" fontId="2" fillId="11" borderId="10" xfId="0" applyNumberFormat="1" applyFont="1" applyFill="1" applyBorder="1" applyAlignment="1">
      <alignment horizontal="center" vertical="center" wrapText="1"/>
    </xf>
    <xf numFmtId="164" fontId="2" fillId="6" borderId="10" xfId="0" applyNumberFormat="1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164" fontId="15" fillId="6" borderId="10" xfId="0" applyNumberFormat="1" applyFont="1" applyFill="1" applyBorder="1" applyAlignment="1">
      <alignment horizontal="center" vertical="center" wrapText="1"/>
    </xf>
    <xf numFmtId="9" fontId="15" fillId="6" borderId="10" xfId="1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vertical="center" wrapText="1"/>
    </xf>
    <xf numFmtId="164" fontId="2" fillId="12" borderId="10" xfId="0" applyNumberFormat="1" applyFont="1" applyFill="1" applyBorder="1" applyAlignment="1">
      <alignment horizontal="center" vertical="center" wrapText="1"/>
    </xf>
    <xf numFmtId="9" fontId="2" fillId="12" borderId="10" xfId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/>
    </xf>
    <xf numFmtId="0" fontId="0" fillId="2" borderId="10" xfId="0" applyFill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4" fontId="2" fillId="7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9" fontId="2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9" fontId="2" fillId="0" borderId="10" xfId="1" applyFont="1" applyFill="1" applyBorder="1" applyAlignment="1">
      <alignment horizontal="center" vertical="center" wrapText="1"/>
    </xf>
    <xf numFmtId="164" fontId="15" fillId="0" borderId="10" xfId="0" applyNumberFormat="1" applyFont="1" applyBorder="1" applyAlignment="1">
      <alignment horizontal="center" vertical="center" wrapText="1"/>
    </xf>
    <xf numFmtId="9" fontId="15" fillId="0" borderId="10" xfId="1" applyFont="1" applyFill="1" applyBorder="1" applyAlignment="1">
      <alignment horizontal="center" vertical="center" wrapText="1"/>
    </xf>
    <xf numFmtId="9" fontId="18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textRotation="180" wrapText="1"/>
    </xf>
    <xf numFmtId="0" fontId="0" fillId="0" borderId="0" xfId="0" applyAlignment="1">
      <alignment horizontal="center"/>
    </xf>
    <xf numFmtId="164" fontId="22" fillId="11" borderId="10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 wrapText="1"/>
    </xf>
    <xf numFmtId="9" fontId="22" fillId="11" borderId="10" xfId="1" applyFont="1" applyFill="1" applyBorder="1" applyAlignment="1">
      <alignment horizontal="center" vertical="center" wrapText="1"/>
    </xf>
    <xf numFmtId="9" fontId="22" fillId="0" borderId="10" xfId="1" applyFont="1" applyFill="1" applyBorder="1" applyAlignment="1">
      <alignment horizontal="center" vertical="center" wrapText="1"/>
    </xf>
    <xf numFmtId="164" fontId="2" fillId="4" borderId="10" xfId="0" applyNumberFormat="1" applyFont="1" applyFill="1" applyBorder="1" applyAlignment="1">
      <alignment horizontal="center" vertical="center" wrapText="1"/>
    </xf>
    <xf numFmtId="9" fontId="2" fillId="4" borderId="10" xfId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9" fontId="23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vertical="center"/>
    </xf>
    <xf numFmtId="9" fontId="19" fillId="13" borderId="1" xfId="0" applyNumberFormat="1" applyFont="1" applyFill="1" applyBorder="1" applyAlignment="1">
      <alignment horizontal="center" vertical="center" wrapText="1"/>
    </xf>
    <xf numFmtId="9" fontId="2" fillId="3" borderId="13" xfId="0" applyNumberFormat="1" applyFont="1" applyFill="1" applyBorder="1" applyAlignment="1">
      <alignment horizontal="center" vertical="center" wrapText="1"/>
    </xf>
    <xf numFmtId="9" fontId="2" fillId="3" borderId="10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wrapText="1"/>
    </xf>
    <xf numFmtId="9" fontId="0" fillId="3" borderId="0" xfId="0" applyNumberFormat="1" applyFill="1"/>
    <xf numFmtId="0" fontId="1" fillId="3" borderId="1" xfId="0" applyFont="1" applyFill="1" applyBorder="1" applyAlignment="1">
      <alignment horizontal="center" vertical="center" textRotation="180" wrapText="1"/>
    </xf>
    <xf numFmtId="0" fontId="1" fillId="3" borderId="1" xfId="0" applyFont="1" applyFill="1" applyBorder="1" applyAlignment="1">
      <alignment vertical="center" textRotation="180" wrapText="1"/>
    </xf>
    <xf numFmtId="2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/>
    <xf numFmtId="164" fontId="2" fillId="3" borderId="1" xfId="0" applyNumberFormat="1" applyFont="1" applyFill="1" applyBorder="1" applyAlignment="1">
      <alignment vertical="center" wrapText="1"/>
    </xf>
    <xf numFmtId="164" fontId="18" fillId="13" borderId="1" xfId="0" applyNumberFormat="1" applyFont="1" applyFill="1" applyBorder="1" applyAlignment="1">
      <alignment horizontal="center" vertical="center" wrapText="1"/>
    </xf>
    <xf numFmtId="0" fontId="19" fillId="13" borderId="1" xfId="0" applyFont="1" applyFill="1" applyBorder="1" applyAlignment="1">
      <alignment horizontal="center" vertical="center" wrapText="1"/>
    </xf>
    <xf numFmtId="164" fontId="20" fillId="3" borderId="1" xfId="0" applyNumberFormat="1" applyFont="1" applyFill="1" applyBorder="1"/>
    <xf numFmtId="164" fontId="21" fillId="3" borderId="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6" fillId="0" borderId="0" xfId="0" applyFont="1"/>
    <xf numFmtId="9" fontId="26" fillId="0" borderId="0" xfId="0" applyNumberFormat="1" applyFont="1"/>
    <xf numFmtId="164" fontId="2" fillId="14" borderId="10" xfId="0" applyNumberFormat="1" applyFont="1" applyFill="1" applyBorder="1" applyAlignment="1">
      <alignment horizontal="center" vertical="center" wrapText="1"/>
    </xf>
    <xf numFmtId="9" fontId="1" fillId="14" borderId="1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textRotation="180" wrapText="1"/>
    </xf>
    <xf numFmtId="0" fontId="1" fillId="5" borderId="10" xfId="0" applyFont="1" applyFill="1" applyBorder="1" applyAlignment="1">
      <alignment horizontal="center" vertical="center" textRotation="180" wrapText="1"/>
    </xf>
    <xf numFmtId="0" fontId="4" fillId="11" borderId="10" xfId="0" applyFont="1" applyFill="1" applyBorder="1" applyAlignment="1">
      <alignment horizontal="center" vertical="center" textRotation="180" wrapText="1"/>
    </xf>
    <xf numFmtId="0" fontId="1" fillId="4" borderId="10" xfId="0" applyFont="1" applyFill="1" applyBorder="1" applyAlignment="1">
      <alignment horizontal="center" vertical="center" textRotation="180" wrapText="1"/>
    </xf>
    <xf numFmtId="0" fontId="5" fillId="0" borderId="1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textRotation="180" wrapText="1"/>
    </xf>
    <xf numFmtId="0" fontId="16" fillId="2" borderId="12" xfId="0" applyFont="1" applyFill="1" applyBorder="1" applyAlignment="1">
      <alignment horizontal="center" vertical="center" textRotation="180" wrapText="1"/>
    </xf>
    <xf numFmtId="0" fontId="16" fillId="2" borderId="13" xfId="0" applyFont="1" applyFill="1" applyBorder="1" applyAlignment="1">
      <alignment horizontal="center" vertical="center" textRotation="180" wrapText="1"/>
    </xf>
    <xf numFmtId="0" fontId="16" fillId="5" borderId="10" xfId="0" applyFont="1" applyFill="1" applyBorder="1" applyAlignment="1">
      <alignment horizontal="center" vertical="center" textRotation="180"/>
    </xf>
    <xf numFmtId="0" fontId="16" fillId="11" borderId="10" xfId="0" applyFont="1" applyFill="1" applyBorder="1" applyAlignment="1">
      <alignment horizontal="center" vertical="center" textRotation="180"/>
    </xf>
    <xf numFmtId="0" fontId="16" fillId="4" borderId="10" xfId="0" applyFont="1" applyFill="1" applyBorder="1" applyAlignment="1">
      <alignment horizontal="center" vertical="center" textRotation="180"/>
    </xf>
    <xf numFmtId="0" fontId="16" fillId="6" borderId="10" xfId="0" applyFont="1" applyFill="1" applyBorder="1" applyAlignment="1">
      <alignment horizontal="center" vertical="center" textRotation="180"/>
    </xf>
    <xf numFmtId="0" fontId="3" fillId="2" borderId="11" xfId="0" applyFont="1" applyFill="1" applyBorder="1" applyAlignment="1">
      <alignment horizontal="center" vertical="center" textRotation="180" wrapText="1"/>
    </xf>
    <xf numFmtId="0" fontId="3" fillId="2" borderId="12" xfId="0" applyFont="1" applyFill="1" applyBorder="1" applyAlignment="1">
      <alignment horizontal="center" vertical="center" textRotation="180" wrapText="1"/>
    </xf>
    <xf numFmtId="0" fontId="3" fillId="2" borderId="13" xfId="0" applyFont="1" applyFill="1" applyBorder="1" applyAlignment="1">
      <alignment horizontal="center" vertical="center" textRotation="180" wrapText="1"/>
    </xf>
    <xf numFmtId="0" fontId="3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horizontal="center" vertical="center" textRotation="180" wrapText="1"/>
    </xf>
    <xf numFmtId="0" fontId="1" fillId="0" borderId="10" xfId="0" applyFont="1" applyBorder="1" applyAlignment="1">
      <alignment horizontal="center" vertical="center" textRotation="180" wrapText="1"/>
    </xf>
    <xf numFmtId="0" fontId="1" fillId="9" borderId="10" xfId="0" applyFont="1" applyFill="1" applyBorder="1" applyAlignment="1">
      <alignment horizontal="center" vertical="center" textRotation="180" wrapText="1"/>
    </xf>
    <xf numFmtId="0" fontId="1" fillId="7" borderId="10" xfId="0" applyFont="1" applyFill="1" applyBorder="1" applyAlignment="1">
      <alignment horizontal="center" vertical="center" textRotation="180" wrapText="1"/>
    </xf>
    <xf numFmtId="0" fontId="1" fillId="10" borderId="10" xfId="0" applyFont="1" applyFill="1" applyBorder="1" applyAlignment="1">
      <alignment horizontal="center" vertical="center" textRotation="180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center" vertical="center" textRotation="180" wrapText="1"/>
    </xf>
    <xf numFmtId="0" fontId="1" fillId="12" borderId="13" xfId="0" applyFont="1" applyFill="1" applyBorder="1" applyAlignment="1">
      <alignment horizontal="center" vertical="center" textRotation="180" wrapText="1"/>
    </xf>
    <xf numFmtId="0" fontId="1" fillId="2" borderId="10" xfId="0" applyFont="1" applyFill="1" applyBorder="1" applyAlignment="1">
      <alignment horizontal="center" vertical="center" textRotation="180" wrapText="1"/>
    </xf>
    <xf numFmtId="0" fontId="14" fillId="6" borderId="10" xfId="0" applyFont="1" applyFill="1" applyBorder="1" applyAlignment="1">
      <alignment horizontal="center" vertical="center" textRotation="180" wrapText="1"/>
    </xf>
    <xf numFmtId="0" fontId="13" fillId="6" borderId="10" xfId="0" applyFont="1" applyFill="1" applyBorder="1" applyAlignment="1">
      <alignment horizontal="center" vertical="center" textRotation="180" wrapText="1"/>
    </xf>
    <xf numFmtId="0" fontId="16" fillId="12" borderId="11" xfId="0" applyFont="1" applyFill="1" applyBorder="1" applyAlignment="1">
      <alignment horizontal="center" vertical="center" textRotation="180" wrapText="1"/>
    </xf>
    <xf numFmtId="0" fontId="16" fillId="12" borderId="12" xfId="0" applyFont="1" applyFill="1" applyBorder="1" applyAlignment="1">
      <alignment horizontal="center" vertical="center" textRotation="180" wrapText="1"/>
    </xf>
    <xf numFmtId="0" fontId="17" fillId="6" borderId="10" xfId="0" applyFont="1" applyFill="1" applyBorder="1" applyAlignment="1">
      <alignment horizontal="center" vertical="center" textRotation="180"/>
    </xf>
    <xf numFmtId="0" fontId="1" fillId="8" borderId="10" xfId="0" applyFont="1" applyFill="1" applyBorder="1" applyAlignment="1">
      <alignment horizontal="center" vertical="center" textRotation="180" wrapText="1"/>
    </xf>
    <xf numFmtId="0" fontId="16" fillId="8" borderId="10" xfId="0" applyFont="1" applyFill="1" applyBorder="1" applyAlignment="1">
      <alignment horizontal="center" vertical="center" textRotation="180"/>
    </xf>
    <xf numFmtId="0" fontId="16" fillId="9" borderId="10" xfId="0" applyFont="1" applyFill="1" applyBorder="1" applyAlignment="1">
      <alignment horizontal="center" vertical="center" textRotation="180"/>
    </xf>
    <xf numFmtId="0" fontId="16" fillId="10" borderId="10" xfId="0" applyFont="1" applyFill="1" applyBorder="1" applyAlignment="1">
      <alignment horizontal="center" vertical="center" textRotation="180"/>
    </xf>
    <xf numFmtId="0" fontId="16" fillId="2" borderId="10" xfId="0" applyFont="1" applyFill="1" applyBorder="1" applyAlignment="1">
      <alignment horizontal="center" vertical="center" textRotation="180"/>
    </xf>
    <xf numFmtId="0" fontId="16" fillId="7" borderId="10" xfId="0" applyFont="1" applyFill="1" applyBorder="1" applyAlignment="1">
      <alignment horizontal="center" vertical="center" textRotation="180"/>
    </xf>
    <xf numFmtId="0" fontId="1" fillId="3" borderId="1" xfId="0" applyFont="1" applyFill="1" applyBorder="1" applyAlignment="1">
      <alignment horizontal="center" vertical="center" textRotation="180" wrapText="1"/>
    </xf>
    <xf numFmtId="0" fontId="0" fillId="3" borderId="22" xfId="0" applyFill="1" applyBorder="1" applyAlignment="1">
      <alignment horizontal="left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textRotation="180"/>
    </xf>
    <xf numFmtId="0" fontId="3" fillId="3" borderId="1" xfId="0" applyFont="1" applyFill="1" applyBorder="1" applyAlignment="1">
      <alignment horizontal="center" vertical="center" textRotation="180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textRotation="180" wrapText="1"/>
    </xf>
    <xf numFmtId="0" fontId="3" fillId="3" borderId="1" xfId="0" applyFont="1" applyFill="1" applyBorder="1" applyAlignment="1">
      <alignment horizontal="center" vertical="center" textRotation="180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24" fillId="0" borderId="0" xfId="0" applyFont="1" applyAlignment="1">
      <alignment horizont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FE5CA"/>
      <color rgb="FF28C8B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1222</xdr:colOff>
      <xdr:row>0</xdr:row>
      <xdr:rowOff>133500</xdr:rowOff>
    </xdr:from>
    <xdr:to>
      <xdr:col>2</xdr:col>
      <xdr:colOff>27266</xdr:colOff>
      <xdr:row>5</xdr:row>
      <xdr:rowOff>224595</xdr:rowOff>
    </xdr:to>
    <xdr:pic>
      <xdr:nvPicPr>
        <xdr:cNvPr id="2" name="Picture 1" descr="A blue and white logo with a map and a glob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" y="133500"/>
          <a:ext cx="411526" cy="4242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110079</xdr:colOff>
      <xdr:row>0</xdr:row>
      <xdr:rowOff>174321</xdr:rowOff>
    </xdr:from>
    <xdr:to>
      <xdr:col>1</xdr:col>
      <xdr:colOff>267062</xdr:colOff>
      <xdr:row>2</xdr:row>
      <xdr:rowOff>126205</xdr:rowOff>
    </xdr:to>
    <xdr:pic>
      <xdr:nvPicPr>
        <xdr:cNvPr id="2" name="Picture 1" descr="A blue and white logo with a map and a globe&#10;&#10;Description automatically generate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79" y="174321"/>
          <a:ext cx="395108" cy="4145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8"/>
  <sheetViews>
    <sheetView zoomScale="70" zoomScaleNormal="70" workbookViewId="0">
      <pane xSplit="2" ySplit="11" topLeftCell="C53" activePane="bottomRight" state="frozen"/>
      <selection pane="topRight" activeCell="C1" sqref="C1"/>
      <selection pane="bottomLeft" activeCell="A13" sqref="A13"/>
      <selection pane="bottomRight" activeCell="F64" sqref="F64"/>
    </sheetView>
  </sheetViews>
  <sheetFormatPr defaultColWidth="8.90625" defaultRowHeight="14.5" x14ac:dyDescent="0.35"/>
  <cols>
    <col min="1" max="1" width="4.453125" style="63" customWidth="1"/>
    <col min="2" max="2" width="5.54296875" customWidth="1"/>
    <col min="3" max="3" width="8.08984375" customWidth="1"/>
    <col min="4" max="4" width="7" bestFit="1" customWidth="1"/>
    <col min="5" max="5" width="5.90625" customWidth="1"/>
    <col min="6" max="6" width="6.36328125" customWidth="1"/>
    <col min="7" max="7" width="7.08984375" customWidth="1"/>
    <col min="8" max="9" width="6.453125" bestFit="1" customWidth="1"/>
    <col min="10" max="10" width="8" bestFit="1" customWidth="1"/>
    <col min="11" max="11" width="6.453125" bestFit="1" customWidth="1"/>
    <col min="12" max="12" width="6.453125" style="74" bestFit="1" customWidth="1"/>
    <col min="13" max="15" width="6.453125" bestFit="1" customWidth="1"/>
    <col min="16" max="16" width="6.453125" customWidth="1"/>
    <col min="17" max="17" width="6.453125" bestFit="1" customWidth="1"/>
    <col min="18" max="18" width="6.54296875" customWidth="1"/>
    <col min="19" max="19" width="6.453125" customWidth="1"/>
    <col min="20" max="20" width="8.984375E-2" hidden="1" customWidth="1"/>
  </cols>
  <sheetData>
    <row r="1" spans="1:20" ht="12.9" hidden="1" customHeight="1" thickBot="1" x14ac:dyDescent="0.4">
      <c r="A1" s="123" t="s">
        <v>17</v>
      </c>
      <c r="B1" s="123"/>
      <c r="C1" s="123"/>
      <c r="D1" s="123"/>
      <c r="E1" s="123"/>
      <c r="F1" s="123"/>
      <c r="G1" s="110" t="s">
        <v>80</v>
      </c>
      <c r="H1" s="111"/>
      <c r="I1" s="111"/>
      <c r="J1" s="111"/>
      <c r="K1" s="111"/>
      <c r="L1" s="111"/>
      <c r="M1" s="111"/>
      <c r="N1" s="111"/>
      <c r="O1" s="111"/>
      <c r="P1" s="116" t="s">
        <v>81</v>
      </c>
      <c r="Q1" s="117"/>
      <c r="R1" s="117"/>
      <c r="S1" s="118"/>
      <c r="T1" s="60"/>
    </row>
    <row r="2" spans="1:20" ht="6" hidden="1" customHeight="1" thickBot="1" x14ac:dyDescent="0.4">
      <c r="A2" s="123"/>
      <c r="B2" s="123"/>
      <c r="C2" s="123"/>
      <c r="D2" s="123"/>
      <c r="E2" s="123"/>
      <c r="F2" s="123"/>
      <c r="G2" s="112"/>
      <c r="H2" s="113"/>
      <c r="I2" s="113"/>
      <c r="J2" s="113"/>
      <c r="K2" s="113"/>
      <c r="L2" s="113"/>
      <c r="M2" s="113"/>
      <c r="N2" s="113"/>
      <c r="O2" s="113"/>
      <c r="P2" s="116" t="s">
        <v>16</v>
      </c>
      <c r="Q2" s="117"/>
      <c r="R2" s="117"/>
      <c r="S2" s="118"/>
      <c r="T2" s="59"/>
    </row>
    <row r="3" spans="1:20" ht="21.9" hidden="1" customHeight="1" thickBot="1" x14ac:dyDescent="0.4">
      <c r="A3" s="123"/>
      <c r="B3" s="123"/>
      <c r="C3" s="123"/>
      <c r="D3" s="123"/>
      <c r="E3" s="123"/>
      <c r="F3" s="123"/>
      <c r="G3" s="114"/>
      <c r="H3" s="115"/>
      <c r="I3" s="115"/>
      <c r="J3" s="115"/>
      <c r="K3" s="115"/>
      <c r="L3" s="115"/>
      <c r="M3" s="115"/>
      <c r="N3" s="115"/>
      <c r="O3" s="115"/>
      <c r="P3" s="116" t="s">
        <v>82</v>
      </c>
      <c r="Q3" s="117"/>
      <c r="R3" s="117"/>
      <c r="S3" s="118"/>
      <c r="T3" s="59"/>
    </row>
    <row r="4" spans="1:20" ht="0.9" hidden="1" customHeight="1" thickBot="1" x14ac:dyDescent="0.4">
      <c r="B4" s="57"/>
      <c r="C4" s="57"/>
      <c r="D4" s="57"/>
      <c r="E4" s="57"/>
      <c r="F4" s="57"/>
      <c r="G4" s="19"/>
      <c r="H4" s="19"/>
      <c r="I4" s="19"/>
      <c r="J4" s="19"/>
      <c r="K4" s="19"/>
      <c r="L4" s="19"/>
      <c r="M4" s="19"/>
      <c r="N4" s="19"/>
      <c r="O4" s="19"/>
      <c r="P4" s="58"/>
      <c r="Q4" s="58"/>
      <c r="R4" s="58"/>
      <c r="S4" s="58"/>
    </row>
    <row r="5" spans="1:20" ht="15" customHeight="1" thickBot="1" x14ac:dyDescent="0.4">
      <c r="A5" s="124" t="s">
        <v>46</v>
      </c>
      <c r="B5" s="131" t="s">
        <v>0</v>
      </c>
      <c r="C5" s="2"/>
      <c r="D5" s="134" t="s">
        <v>2</v>
      </c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5"/>
    </row>
    <row r="6" spans="1:20" ht="28.4" customHeight="1" thickBot="1" x14ac:dyDescent="0.4">
      <c r="A6" s="125"/>
      <c r="B6" s="132"/>
      <c r="C6" s="2" t="s">
        <v>2</v>
      </c>
      <c r="D6" s="3" t="s">
        <v>3</v>
      </c>
      <c r="E6" s="3" t="s">
        <v>4</v>
      </c>
      <c r="F6" s="3" t="s">
        <v>5</v>
      </c>
      <c r="G6" s="7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73" t="s">
        <v>37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  <c r="R6" s="4" t="s">
        <v>38</v>
      </c>
      <c r="S6" s="4" t="s">
        <v>39</v>
      </c>
      <c r="T6" s="5"/>
    </row>
    <row r="7" spans="1:20" ht="18" customHeight="1" thickBot="1" x14ac:dyDescent="0.4">
      <c r="A7" s="125"/>
      <c r="B7" s="132"/>
      <c r="C7" s="13" t="s">
        <v>66</v>
      </c>
      <c r="D7" s="6">
        <v>2.5</v>
      </c>
      <c r="E7" s="6">
        <v>2.5</v>
      </c>
      <c r="F7" s="6">
        <v>3.5</v>
      </c>
      <c r="G7" s="64">
        <v>2.5</v>
      </c>
      <c r="H7" s="6">
        <v>2.5</v>
      </c>
      <c r="I7" s="6">
        <v>2.5</v>
      </c>
      <c r="J7" s="6">
        <v>2.5</v>
      </c>
      <c r="K7" s="6">
        <v>2.5</v>
      </c>
      <c r="L7" s="64">
        <v>2.5</v>
      </c>
      <c r="M7" s="6">
        <v>2.5</v>
      </c>
      <c r="N7" s="6">
        <v>2.5</v>
      </c>
      <c r="O7" s="6">
        <v>3.5</v>
      </c>
      <c r="P7" s="6">
        <v>3.5</v>
      </c>
      <c r="Q7" s="6">
        <v>3.5</v>
      </c>
      <c r="R7" s="6">
        <v>3.5</v>
      </c>
      <c r="S7" s="6">
        <v>3.5</v>
      </c>
      <c r="T7" s="5"/>
    </row>
    <row r="8" spans="1:20" ht="15" thickBot="1" x14ac:dyDescent="0.4">
      <c r="A8" s="125"/>
      <c r="B8" s="132"/>
      <c r="C8" s="142" t="s">
        <v>67</v>
      </c>
      <c r="D8" s="7">
        <f>D67</f>
        <v>1</v>
      </c>
      <c r="E8" s="7">
        <f t="shared" ref="E8:S8" si="0">E67</f>
        <v>1</v>
      </c>
      <c r="F8" s="7">
        <f>F67</f>
        <v>1</v>
      </c>
      <c r="G8" s="65">
        <f t="shared" si="0"/>
        <v>1</v>
      </c>
      <c r="H8" s="7">
        <f t="shared" si="0"/>
        <v>1</v>
      </c>
      <c r="I8" s="7">
        <f t="shared" si="0"/>
        <v>1</v>
      </c>
      <c r="J8" s="7">
        <f t="shared" si="0"/>
        <v>1</v>
      </c>
      <c r="K8" s="7">
        <f t="shared" si="0"/>
        <v>1</v>
      </c>
      <c r="L8" s="65">
        <f t="shared" si="0"/>
        <v>1</v>
      </c>
      <c r="M8" s="7">
        <f t="shared" si="0"/>
        <v>1</v>
      </c>
      <c r="N8" s="7">
        <f t="shared" si="0"/>
        <v>1</v>
      </c>
      <c r="O8" s="7">
        <f t="shared" si="0"/>
        <v>1</v>
      </c>
      <c r="P8" s="7">
        <f t="shared" si="0"/>
        <v>1</v>
      </c>
      <c r="Q8" s="7">
        <f t="shared" si="0"/>
        <v>1</v>
      </c>
      <c r="R8" s="7">
        <f t="shared" si="0"/>
        <v>0.99999999999999989</v>
      </c>
      <c r="S8" s="7">
        <f t="shared" si="0"/>
        <v>0.99999999999999989</v>
      </c>
      <c r="T8" s="7">
        <f t="shared" ref="F8:T10" si="1">T67</f>
        <v>0</v>
      </c>
    </row>
    <row r="9" spans="1:20" ht="14.15" customHeight="1" thickBot="1" x14ac:dyDescent="0.4">
      <c r="A9" s="125"/>
      <c r="B9" s="132"/>
      <c r="C9" s="143"/>
      <c r="D9" s="9">
        <f>D66</f>
        <v>2.5</v>
      </c>
      <c r="E9" s="9">
        <f>E66</f>
        <v>2.5</v>
      </c>
      <c r="F9" s="9">
        <f t="shared" ref="F9:S9" si="2">F66</f>
        <v>2.7</v>
      </c>
      <c r="G9" s="9">
        <f t="shared" si="2"/>
        <v>2.9000000000000004</v>
      </c>
      <c r="H9" s="9">
        <f t="shared" si="2"/>
        <v>2.7</v>
      </c>
      <c r="I9" s="9">
        <f t="shared" si="2"/>
        <v>2.9000000000000004</v>
      </c>
      <c r="J9" s="9">
        <f t="shared" si="2"/>
        <v>2.5</v>
      </c>
      <c r="K9" s="9">
        <f t="shared" si="2"/>
        <v>2.5</v>
      </c>
      <c r="L9" s="9">
        <f t="shared" si="2"/>
        <v>2.5</v>
      </c>
      <c r="M9" s="9">
        <f t="shared" si="2"/>
        <v>3</v>
      </c>
      <c r="N9" s="9">
        <f t="shared" si="2"/>
        <v>2.5</v>
      </c>
      <c r="O9" s="9">
        <f t="shared" si="2"/>
        <v>4.0999999999999996</v>
      </c>
      <c r="P9" s="9">
        <f t="shared" si="2"/>
        <v>3.5</v>
      </c>
      <c r="Q9" s="9">
        <f t="shared" si="2"/>
        <v>3.5</v>
      </c>
      <c r="R9" s="9">
        <f t="shared" si="2"/>
        <v>3.7</v>
      </c>
      <c r="S9" s="9">
        <f t="shared" si="2"/>
        <v>3.7</v>
      </c>
      <c r="T9" s="5"/>
    </row>
    <row r="10" spans="1:20" ht="15" customHeight="1" thickBot="1" x14ac:dyDescent="0.4">
      <c r="A10" s="125"/>
      <c r="B10" s="132"/>
      <c r="C10" s="142" t="s">
        <v>68</v>
      </c>
      <c r="D10" s="7">
        <f>D69</f>
        <v>0.99999999999999989</v>
      </c>
      <c r="E10" s="7">
        <f>E69</f>
        <v>1</v>
      </c>
      <c r="F10" s="7">
        <f t="shared" si="1"/>
        <v>1</v>
      </c>
      <c r="G10" s="65">
        <f t="shared" si="1"/>
        <v>1</v>
      </c>
      <c r="H10" s="7">
        <f t="shared" si="1"/>
        <v>1</v>
      </c>
      <c r="I10" s="7">
        <f t="shared" si="1"/>
        <v>1</v>
      </c>
      <c r="J10" s="7">
        <f t="shared" si="1"/>
        <v>1</v>
      </c>
      <c r="K10" s="7">
        <f t="shared" si="1"/>
        <v>1</v>
      </c>
      <c r="L10" s="65">
        <f t="shared" si="1"/>
        <v>1</v>
      </c>
      <c r="M10" s="7">
        <f t="shared" si="1"/>
        <v>1</v>
      </c>
      <c r="N10" s="7">
        <f t="shared" si="1"/>
        <v>1</v>
      </c>
      <c r="O10" s="7">
        <f t="shared" si="1"/>
        <v>1</v>
      </c>
      <c r="P10" s="7">
        <f t="shared" si="1"/>
        <v>1</v>
      </c>
      <c r="Q10" s="7">
        <f t="shared" si="1"/>
        <v>1</v>
      </c>
      <c r="R10" s="7">
        <f t="shared" si="1"/>
        <v>1</v>
      </c>
      <c r="S10" s="7">
        <f t="shared" si="1"/>
        <v>1</v>
      </c>
      <c r="T10" s="5"/>
    </row>
    <row r="11" spans="1:20" ht="12.9" customHeight="1" thickBot="1" x14ac:dyDescent="0.4">
      <c r="A11" s="126"/>
      <c r="B11" s="133"/>
      <c r="C11" s="143"/>
      <c r="D11" s="9">
        <f>D68</f>
        <v>2.5</v>
      </c>
      <c r="E11" s="9">
        <f>E68</f>
        <v>2.5</v>
      </c>
      <c r="F11" s="9">
        <f t="shared" ref="F11:S11" si="3">F68</f>
        <v>2.7</v>
      </c>
      <c r="G11" s="9">
        <f t="shared" si="3"/>
        <v>2.9000000000000004</v>
      </c>
      <c r="H11" s="9">
        <f t="shared" si="3"/>
        <v>2.7</v>
      </c>
      <c r="I11" s="9">
        <f t="shared" si="3"/>
        <v>2.9000000000000004</v>
      </c>
      <c r="J11" s="9">
        <f t="shared" si="3"/>
        <v>2.5</v>
      </c>
      <c r="K11" s="9">
        <f t="shared" si="3"/>
        <v>2.5</v>
      </c>
      <c r="L11" s="9">
        <f t="shared" si="3"/>
        <v>2.5</v>
      </c>
      <c r="M11" s="9">
        <f t="shared" si="3"/>
        <v>3</v>
      </c>
      <c r="N11" s="9">
        <f t="shared" si="3"/>
        <v>2.5</v>
      </c>
      <c r="O11" s="9">
        <f t="shared" si="3"/>
        <v>4.0999999999999996</v>
      </c>
      <c r="P11" s="9">
        <f t="shared" si="3"/>
        <v>3.5</v>
      </c>
      <c r="Q11" s="9">
        <f t="shared" si="3"/>
        <v>3.5</v>
      </c>
      <c r="R11" s="9">
        <f t="shared" si="3"/>
        <v>3.7</v>
      </c>
      <c r="S11" s="9">
        <f t="shared" si="3"/>
        <v>3.7</v>
      </c>
      <c r="T11" s="5"/>
    </row>
    <row r="12" spans="1:20" ht="30.65" customHeight="1" thickBot="1" x14ac:dyDescent="0.4">
      <c r="A12" s="127" t="s">
        <v>47</v>
      </c>
      <c r="B12" s="120" t="s">
        <v>105</v>
      </c>
      <c r="C12" s="8" t="s">
        <v>44</v>
      </c>
      <c r="D12" s="28">
        <v>2.5</v>
      </c>
      <c r="E12" s="28"/>
      <c r="F12" s="28"/>
      <c r="G12" s="28">
        <v>2.5</v>
      </c>
      <c r="H12" s="28"/>
      <c r="I12" s="28">
        <v>2.5</v>
      </c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5"/>
    </row>
    <row r="13" spans="1:20" ht="30.65" customHeight="1" thickBot="1" x14ac:dyDescent="0.4">
      <c r="A13" s="127"/>
      <c r="B13" s="120"/>
      <c r="C13" s="21" t="s">
        <v>43</v>
      </c>
      <c r="D13" s="22">
        <v>0.3</v>
      </c>
      <c r="E13" s="22"/>
      <c r="F13" s="22"/>
      <c r="G13" s="67">
        <v>0.2</v>
      </c>
      <c r="H13" s="22"/>
      <c r="I13" s="22">
        <v>0.2</v>
      </c>
      <c r="J13" s="22"/>
      <c r="K13" s="22"/>
      <c r="L13" s="67"/>
      <c r="M13" s="22"/>
      <c r="N13" s="22"/>
      <c r="O13" s="22"/>
      <c r="P13" s="22"/>
      <c r="Q13" s="22"/>
      <c r="R13" s="22"/>
      <c r="S13" s="22"/>
      <c r="T13" s="5"/>
    </row>
    <row r="14" spans="1:20" ht="30.65" customHeight="1" thickBot="1" x14ac:dyDescent="0.4">
      <c r="A14" s="128" t="s">
        <v>60</v>
      </c>
      <c r="B14" s="121" t="s">
        <v>106</v>
      </c>
      <c r="C14" s="29" t="s">
        <v>44</v>
      </c>
      <c r="D14" s="75"/>
      <c r="E14" s="75"/>
      <c r="F14" s="75"/>
      <c r="G14" s="76"/>
      <c r="H14" s="75"/>
      <c r="I14" s="75"/>
      <c r="J14" s="75"/>
      <c r="K14" s="75"/>
      <c r="L14" s="76"/>
      <c r="M14" s="75"/>
      <c r="N14" s="75">
        <v>2.5</v>
      </c>
      <c r="O14" s="75"/>
      <c r="P14" s="75"/>
      <c r="Q14" s="75"/>
      <c r="R14" s="75"/>
      <c r="S14" s="75"/>
      <c r="T14" s="5"/>
    </row>
    <row r="15" spans="1:20" ht="30.65" customHeight="1" thickBot="1" x14ac:dyDescent="0.4">
      <c r="A15" s="128"/>
      <c r="B15" s="121"/>
      <c r="C15" s="29" t="s">
        <v>43</v>
      </c>
      <c r="D15" s="77"/>
      <c r="E15" s="77"/>
      <c r="F15" s="77"/>
      <c r="G15" s="78"/>
      <c r="H15" s="77"/>
      <c r="I15" s="77"/>
      <c r="J15" s="77"/>
      <c r="K15" s="77"/>
      <c r="L15" s="78"/>
      <c r="M15" s="77"/>
      <c r="N15" s="77">
        <v>0.5</v>
      </c>
      <c r="O15" s="77"/>
      <c r="P15" s="77"/>
      <c r="Q15" s="77"/>
      <c r="R15" s="77"/>
      <c r="S15" s="77"/>
      <c r="T15" s="5"/>
    </row>
    <row r="16" spans="1:20" ht="30.65" customHeight="1" thickBot="1" x14ac:dyDescent="0.4">
      <c r="A16" s="129" t="s">
        <v>49</v>
      </c>
      <c r="B16" s="122" t="s">
        <v>107</v>
      </c>
      <c r="C16" s="12" t="s">
        <v>44</v>
      </c>
      <c r="D16" s="79"/>
      <c r="E16" s="79">
        <v>2.5</v>
      </c>
      <c r="F16" s="79"/>
      <c r="G16" s="66"/>
      <c r="H16" s="79">
        <v>2.5</v>
      </c>
      <c r="I16" s="79"/>
      <c r="J16" s="79"/>
      <c r="K16" s="79">
        <v>2.5</v>
      </c>
      <c r="L16" s="66"/>
      <c r="M16" s="79"/>
      <c r="N16" s="79"/>
      <c r="O16" s="79"/>
      <c r="P16" s="79"/>
      <c r="Q16" s="79"/>
      <c r="R16" s="79"/>
      <c r="S16" s="79"/>
      <c r="T16" s="5"/>
    </row>
    <row r="17" spans="1:20" ht="30.65" customHeight="1" thickBot="1" x14ac:dyDescent="0.4">
      <c r="A17" s="129"/>
      <c r="B17" s="122"/>
      <c r="C17" s="12" t="s">
        <v>43</v>
      </c>
      <c r="D17" s="80"/>
      <c r="E17" s="80">
        <v>0.16</v>
      </c>
      <c r="F17" s="80"/>
      <c r="G17" s="69"/>
      <c r="H17" s="80">
        <v>0.2</v>
      </c>
      <c r="I17" s="80"/>
      <c r="J17" s="80"/>
      <c r="K17" s="80">
        <v>0.2</v>
      </c>
      <c r="L17" s="69"/>
      <c r="M17" s="80"/>
      <c r="N17" s="80"/>
      <c r="O17" s="80"/>
      <c r="P17" s="80"/>
      <c r="Q17" s="80"/>
      <c r="R17" s="80"/>
      <c r="S17" s="81"/>
      <c r="T17" s="5"/>
    </row>
    <row r="18" spans="1:20" ht="30.65" customHeight="1" thickBot="1" x14ac:dyDescent="0.4">
      <c r="A18" s="130" t="s">
        <v>50</v>
      </c>
      <c r="B18" s="119" t="s">
        <v>108</v>
      </c>
      <c r="C18" s="10" t="s">
        <v>44</v>
      </c>
      <c r="D18" s="32"/>
      <c r="E18" s="48">
        <v>2.5</v>
      </c>
      <c r="F18" s="48"/>
      <c r="G18" s="66"/>
      <c r="H18" s="48">
        <v>2.5</v>
      </c>
      <c r="I18" s="48"/>
      <c r="J18" s="48"/>
      <c r="K18" s="48">
        <v>2.5</v>
      </c>
      <c r="L18" s="68"/>
      <c r="M18" s="32"/>
      <c r="N18" s="32"/>
      <c r="O18" s="32"/>
      <c r="P18" s="32"/>
      <c r="Q18" s="32"/>
      <c r="R18" s="32"/>
      <c r="S18" s="33"/>
      <c r="T18" s="5"/>
    </row>
    <row r="19" spans="1:20" ht="30.65" customHeight="1" thickBot="1" x14ac:dyDescent="0.4">
      <c r="A19" s="130"/>
      <c r="B19" s="119"/>
      <c r="C19" s="10" t="s">
        <v>43</v>
      </c>
      <c r="D19" s="34"/>
      <c r="E19" s="34">
        <v>0.16</v>
      </c>
      <c r="F19" s="34"/>
      <c r="G19" s="69"/>
      <c r="H19" s="34">
        <v>0.2</v>
      </c>
      <c r="I19" s="34"/>
      <c r="J19" s="34"/>
      <c r="K19" s="34">
        <v>0.2</v>
      </c>
      <c r="L19" s="69"/>
      <c r="M19" s="34"/>
      <c r="N19" s="34"/>
      <c r="O19" s="34"/>
      <c r="P19" s="34"/>
      <c r="Q19" s="34"/>
      <c r="R19" s="34"/>
      <c r="S19" s="35"/>
      <c r="T19" s="5"/>
    </row>
    <row r="20" spans="1:20" ht="30.65" customHeight="1" thickBot="1" x14ac:dyDescent="0.4">
      <c r="A20" s="127" t="s">
        <v>51</v>
      </c>
      <c r="B20" s="120" t="s">
        <v>109</v>
      </c>
      <c r="C20" s="21" t="s">
        <v>44</v>
      </c>
      <c r="D20" s="28"/>
      <c r="E20" s="28">
        <v>2.5</v>
      </c>
      <c r="F20" s="28"/>
      <c r="G20" s="66"/>
      <c r="H20" s="28">
        <v>2.5</v>
      </c>
      <c r="I20" s="28"/>
      <c r="J20" s="28"/>
      <c r="K20" s="28">
        <v>2.5</v>
      </c>
      <c r="L20" s="66"/>
      <c r="M20" s="28"/>
      <c r="N20" s="28"/>
      <c r="O20" s="28"/>
      <c r="P20" s="28"/>
      <c r="Q20" s="28"/>
      <c r="R20" s="28"/>
      <c r="S20" s="28"/>
      <c r="T20" s="5"/>
    </row>
    <row r="21" spans="1:20" ht="30.65" customHeight="1" thickBot="1" x14ac:dyDescent="0.4">
      <c r="A21" s="127"/>
      <c r="B21" s="120"/>
      <c r="C21" s="21" t="s">
        <v>43</v>
      </c>
      <c r="D21" s="36"/>
      <c r="E21" s="36">
        <v>0.17</v>
      </c>
      <c r="F21" s="36"/>
      <c r="G21" s="69"/>
      <c r="H21" s="36">
        <v>0.2</v>
      </c>
      <c r="I21" s="36"/>
      <c r="J21" s="36"/>
      <c r="K21" s="36">
        <v>0.2</v>
      </c>
      <c r="L21" s="69"/>
      <c r="M21" s="36"/>
      <c r="N21" s="36"/>
      <c r="O21" s="36"/>
      <c r="P21" s="36"/>
      <c r="Q21" s="36"/>
      <c r="R21" s="36"/>
      <c r="S21" s="36"/>
      <c r="T21" s="5"/>
    </row>
    <row r="22" spans="1:20" ht="30.65" customHeight="1" thickBot="1" x14ac:dyDescent="0.4">
      <c r="A22" s="128" t="s">
        <v>52</v>
      </c>
      <c r="B22" s="137" t="s">
        <v>110</v>
      </c>
      <c r="C22" s="37" t="s">
        <v>44</v>
      </c>
      <c r="D22" s="38">
        <v>2.5</v>
      </c>
      <c r="E22" s="38"/>
      <c r="F22" s="38"/>
      <c r="G22" s="66"/>
      <c r="H22" s="38">
        <v>2.5</v>
      </c>
      <c r="I22" s="38"/>
      <c r="J22" s="38"/>
      <c r="K22" s="38"/>
      <c r="L22" s="66">
        <v>2.5</v>
      </c>
      <c r="M22" s="38"/>
      <c r="N22" s="38"/>
      <c r="O22" s="38"/>
      <c r="P22" s="38"/>
      <c r="Q22" s="38"/>
      <c r="R22" s="38"/>
      <c r="S22" s="38"/>
      <c r="T22" s="5"/>
    </row>
    <row r="23" spans="1:20" ht="30.65" customHeight="1" thickBot="1" x14ac:dyDescent="0.4">
      <c r="A23" s="128"/>
      <c r="B23" s="137"/>
      <c r="C23" s="37" t="s">
        <v>43</v>
      </c>
      <c r="D23" s="39">
        <v>0.35</v>
      </c>
      <c r="E23" s="39"/>
      <c r="F23" s="39"/>
      <c r="G23" s="69"/>
      <c r="H23" s="39">
        <v>0.2</v>
      </c>
      <c r="I23" s="39"/>
      <c r="J23" s="39"/>
      <c r="K23" s="39"/>
      <c r="L23" s="69">
        <v>0.33</v>
      </c>
      <c r="M23" s="39"/>
      <c r="N23" s="39"/>
      <c r="O23" s="39"/>
      <c r="P23" s="39"/>
      <c r="Q23" s="39"/>
      <c r="R23" s="39"/>
      <c r="S23" s="39"/>
      <c r="T23" s="5"/>
    </row>
    <row r="24" spans="1:20" ht="30.65" customHeight="1" thickBot="1" x14ac:dyDescent="0.4">
      <c r="A24" s="127" t="s">
        <v>53</v>
      </c>
      <c r="B24" s="120" t="s">
        <v>111</v>
      </c>
      <c r="C24" s="21" t="s">
        <v>44</v>
      </c>
      <c r="D24" s="28"/>
      <c r="E24" s="28">
        <v>2.5</v>
      </c>
      <c r="F24" s="28"/>
      <c r="G24" s="66"/>
      <c r="H24" s="28"/>
      <c r="I24" s="28">
        <v>2.5</v>
      </c>
      <c r="J24" s="28"/>
      <c r="K24" s="28">
        <v>2.5</v>
      </c>
      <c r="L24" s="66"/>
      <c r="M24" s="28"/>
      <c r="N24" s="28"/>
      <c r="O24" s="28"/>
      <c r="P24" s="28"/>
      <c r="Q24" s="28"/>
      <c r="R24" s="28"/>
      <c r="S24" s="28"/>
      <c r="T24" s="5"/>
    </row>
    <row r="25" spans="1:20" ht="30.65" customHeight="1" thickBot="1" x14ac:dyDescent="0.4">
      <c r="A25" s="127"/>
      <c r="B25" s="120"/>
      <c r="C25" s="21" t="s">
        <v>43</v>
      </c>
      <c r="D25" s="36"/>
      <c r="E25" s="36">
        <v>0.17</v>
      </c>
      <c r="F25" s="36"/>
      <c r="G25" s="69"/>
      <c r="H25" s="36"/>
      <c r="I25" s="36">
        <v>0.4</v>
      </c>
      <c r="J25" s="36"/>
      <c r="K25" s="36">
        <v>0.2</v>
      </c>
      <c r="L25" s="69"/>
      <c r="M25" s="36"/>
      <c r="N25" s="36"/>
      <c r="O25" s="36"/>
      <c r="P25" s="36"/>
      <c r="Q25" s="36"/>
      <c r="R25" s="36"/>
      <c r="S25" s="36"/>
      <c r="T25" s="5"/>
    </row>
    <row r="26" spans="1:20" ht="30.65" customHeight="1" thickBot="1" x14ac:dyDescent="0.4">
      <c r="A26" s="127"/>
      <c r="B26" s="120" t="s">
        <v>112</v>
      </c>
      <c r="C26" s="21" t="s">
        <v>44</v>
      </c>
      <c r="D26" s="28"/>
      <c r="E26" s="28">
        <v>2.5</v>
      </c>
      <c r="F26" s="28"/>
      <c r="G26" s="66"/>
      <c r="H26" s="28"/>
      <c r="I26" s="28">
        <v>2.5</v>
      </c>
      <c r="J26" s="28"/>
      <c r="K26" s="28">
        <v>2.5</v>
      </c>
      <c r="L26" s="66"/>
      <c r="M26" s="28"/>
      <c r="N26" s="28"/>
      <c r="O26" s="28"/>
      <c r="P26" s="28"/>
      <c r="Q26" s="28"/>
      <c r="R26" s="28"/>
      <c r="S26" s="28"/>
      <c r="T26" s="5"/>
    </row>
    <row r="27" spans="1:20" ht="30.65" customHeight="1" thickBot="1" x14ac:dyDescent="0.4">
      <c r="A27" s="127"/>
      <c r="B27" s="120"/>
      <c r="C27" s="21" t="s">
        <v>43</v>
      </c>
      <c r="D27" s="36"/>
      <c r="E27" s="36">
        <v>0.17</v>
      </c>
      <c r="F27" s="36"/>
      <c r="G27" s="69"/>
      <c r="H27" s="36"/>
      <c r="I27" s="36">
        <v>0.4</v>
      </c>
      <c r="J27" s="36"/>
      <c r="K27" s="36">
        <v>0.2</v>
      </c>
      <c r="L27" s="69"/>
      <c r="M27" s="36"/>
      <c r="N27" s="36"/>
      <c r="O27" s="36"/>
      <c r="P27" s="36"/>
      <c r="Q27" s="36"/>
      <c r="R27" s="36"/>
      <c r="S27" s="36"/>
      <c r="T27" s="5"/>
    </row>
    <row r="28" spans="1:20" ht="30.65" customHeight="1" thickBot="1" x14ac:dyDescent="0.4">
      <c r="A28" s="153" t="s">
        <v>54</v>
      </c>
      <c r="B28" s="152" t="s">
        <v>113</v>
      </c>
      <c r="C28" s="23" t="s">
        <v>44</v>
      </c>
      <c r="D28" s="24"/>
      <c r="E28" s="24">
        <v>2.5</v>
      </c>
      <c r="F28" s="24"/>
      <c r="G28" s="66">
        <v>2.5</v>
      </c>
      <c r="H28" s="24"/>
      <c r="I28" s="24"/>
      <c r="J28" s="24"/>
      <c r="K28" s="24">
        <v>2.5</v>
      </c>
      <c r="L28" s="66"/>
      <c r="M28" s="24"/>
      <c r="N28" s="24"/>
      <c r="O28" s="24"/>
      <c r="P28" s="24"/>
      <c r="Q28" s="24"/>
      <c r="R28" s="24"/>
      <c r="S28" s="24"/>
      <c r="T28" s="5"/>
    </row>
    <row r="29" spans="1:20" ht="30.65" customHeight="1" thickBot="1" x14ac:dyDescent="0.4">
      <c r="A29" s="153"/>
      <c r="B29" s="152"/>
      <c r="C29" s="23" t="s">
        <v>43</v>
      </c>
      <c r="D29" s="25"/>
      <c r="E29" s="25">
        <v>0.17</v>
      </c>
      <c r="F29" s="25"/>
      <c r="G29" s="69">
        <v>0.2</v>
      </c>
      <c r="H29" s="25"/>
      <c r="I29" s="25"/>
      <c r="J29" s="25"/>
      <c r="K29" s="25">
        <v>0.2</v>
      </c>
      <c r="L29" s="69"/>
      <c r="M29" s="25"/>
      <c r="N29" s="25"/>
      <c r="O29" s="25"/>
      <c r="P29" s="25"/>
      <c r="Q29" s="25"/>
      <c r="R29" s="25"/>
      <c r="S29" s="25"/>
      <c r="T29" s="5"/>
    </row>
    <row r="30" spans="1:20" ht="30.65" customHeight="1" thickBot="1" x14ac:dyDescent="0.4">
      <c r="A30" s="153"/>
      <c r="B30" s="152" t="s">
        <v>114</v>
      </c>
      <c r="C30" s="23" t="s">
        <v>44</v>
      </c>
      <c r="D30" s="24"/>
      <c r="E30" s="24">
        <v>2.5</v>
      </c>
      <c r="F30" s="24"/>
      <c r="G30" s="66">
        <v>2.5</v>
      </c>
      <c r="H30" s="24"/>
      <c r="I30" s="24"/>
      <c r="J30" s="24"/>
      <c r="K30" s="24">
        <v>2.5</v>
      </c>
      <c r="L30" s="66"/>
      <c r="M30" s="24"/>
      <c r="N30" s="24"/>
      <c r="O30" s="24"/>
      <c r="P30" s="24"/>
      <c r="Q30" s="24"/>
      <c r="R30" s="24"/>
      <c r="S30" s="24"/>
      <c r="T30" s="5"/>
    </row>
    <row r="31" spans="1:20" ht="30.65" customHeight="1" thickBot="1" x14ac:dyDescent="0.4">
      <c r="A31" s="153"/>
      <c r="B31" s="152"/>
      <c r="C31" s="23" t="s">
        <v>43</v>
      </c>
      <c r="D31" s="25"/>
      <c r="E31" s="25">
        <v>0.17</v>
      </c>
      <c r="F31" s="25"/>
      <c r="G31" s="69">
        <v>0.2</v>
      </c>
      <c r="H31" s="25"/>
      <c r="I31" s="25"/>
      <c r="J31" s="25"/>
      <c r="K31" s="25">
        <v>0.2</v>
      </c>
      <c r="L31" s="69"/>
      <c r="M31" s="25"/>
      <c r="N31" s="25"/>
      <c r="O31" s="25"/>
      <c r="P31" s="25"/>
      <c r="Q31" s="25"/>
      <c r="R31" s="25"/>
      <c r="S31" s="25"/>
      <c r="T31" s="5"/>
    </row>
    <row r="32" spans="1:20" ht="30.65" customHeight="1" thickBot="1" x14ac:dyDescent="0.4">
      <c r="A32" s="154" t="s">
        <v>55</v>
      </c>
      <c r="B32" s="139" t="s">
        <v>115</v>
      </c>
      <c r="C32" s="27" t="s">
        <v>44</v>
      </c>
      <c r="D32" s="26">
        <v>2.5</v>
      </c>
      <c r="E32" s="26"/>
      <c r="F32" s="26"/>
      <c r="G32" s="66"/>
      <c r="H32" s="26">
        <v>3.5</v>
      </c>
      <c r="I32" s="26"/>
      <c r="J32" s="26"/>
      <c r="K32" s="26"/>
      <c r="L32" s="66">
        <v>2.5</v>
      </c>
      <c r="M32" s="26"/>
      <c r="N32" s="26"/>
      <c r="O32" s="26"/>
      <c r="P32" s="26"/>
      <c r="Q32" s="26"/>
      <c r="R32" s="26"/>
      <c r="S32" s="26"/>
      <c r="T32" s="5"/>
    </row>
    <row r="33" spans="1:20" ht="30.65" customHeight="1" thickBot="1" x14ac:dyDescent="0.4">
      <c r="A33" s="154"/>
      <c r="B33" s="139"/>
      <c r="C33" s="27" t="s">
        <v>43</v>
      </c>
      <c r="D33" s="31">
        <v>0.35</v>
      </c>
      <c r="E33" s="31"/>
      <c r="F33" s="31"/>
      <c r="G33" s="69"/>
      <c r="H33" s="31">
        <v>0.2</v>
      </c>
      <c r="I33" s="31"/>
      <c r="J33" s="31"/>
      <c r="K33" s="31"/>
      <c r="L33" s="69">
        <v>0.33</v>
      </c>
      <c r="M33" s="31"/>
      <c r="N33" s="31"/>
      <c r="O33" s="31"/>
      <c r="P33" s="31"/>
      <c r="Q33" s="31"/>
      <c r="R33" s="31"/>
      <c r="S33" s="31"/>
      <c r="T33" s="5"/>
    </row>
    <row r="34" spans="1:20" ht="30.65" customHeight="1" thickBot="1" x14ac:dyDescent="0.4">
      <c r="A34" s="154"/>
      <c r="B34" s="139" t="s">
        <v>116</v>
      </c>
      <c r="C34" s="27" t="s">
        <v>44</v>
      </c>
      <c r="D34" s="26">
        <v>2.5</v>
      </c>
      <c r="E34" s="26"/>
      <c r="F34" s="26"/>
      <c r="G34" s="66"/>
      <c r="H34" s="26">
        <v>3.5</v>
      </c>
      <c r="I34" s="26"/>
      <c r="J34" s="26"/>
      <c r="K34" s="26"/>
      <c r="L34" s="66">
        <v>2.5</v>
      </c>
      <c r="M34" s="26"/>
      <c r="N34" s="26"/>
      <c r="O34" s="26"/>
      <c r="P34" s="26"/>
      <c r="Q34" s="26"/>
      <c r="R34" s="26"/>
      <c r="S34" s="26"/>
      <c r="T34" s="5"/>
    </row>
    <row r="35" spans="1:20" ht="30.65" customHeight="1" thickBot="1" x14ac:dyDescent="0.4">
      <c r="A35" s="154"/>
      <c r="B35" s="139"/>
      <c r="C35" s="27" t="s">
        <v>43</v>
      </c>
      <c r="D35" s="31">
        <v>0.35</v>
      </c>
      <c r="E35" s="31"/>
      <c r="F35" s="31"/>
      <c r="G35" s="69"/>
      <c r="H35" s="31">
        <v>0.2</v>
      </c>
      <c r="I35" s="31"/>
      <c r="J35" s="31"/>
      <c r="K35" s="31"/>
      <c r="L35" s="69">
        <v>0.33</v>
      </c>
      <c r="M35" s="31"/>
      <c r="N35" s="31"/>
      <c r="O35" s="31"/>
      <c r="P35" s="31"/>
      <c r="Q35" s="31"/>
      <c r="R35" s="31"/>
      <c r="S35" s="31"/>
      <c r="T35" s="5"/>
    </row>
    <row r="36" spans="1:20" ht="30.65" customHeight="1" thickBot="1" x14ac:dyDescent="0.4">
      <c r="A36" s="155" t="s">
        <v>56</v>
      </c>
      <c r="B36" s="141" t="s">
        <v>119</v>
      </c>
      <c r="C36" s="40" t="s">
        <v>44</v>
      </c>
      <c r="D36" s="41"/>
      <c r="E36" s="41">
        <v>2.5</v>
      </c>
      <c r="F36" s="41"/>
      <c r="G36" s="66">
        <v>2.5</v>
      </c>
      <c r="H36" s="41"/>
      <c r="I36" s="41"/>
      <c r="J36" s="41"/>
      <c r="K36" s="41"/>
      <c r="L36" s="66">
        <v>2.5</v>
      </c>
      <c r="M36" s="41"/>
      <c r="N36" s="41"/>
      <c r="O36" s="41"/>
      <c r="P36" s="41"/>
      <c r="Q36" s="41"/>
      <c r="R36" s="41"/>
      <c r="S36" s="41"/>
      <c r="T36" s="5"/>
    </row>
    <row r="37" spans="1:20" ht="30.65" customHeight="1" thickBot="1" x14ac:dyDescent="0.4">
      <c r="A37" s="155"/>
      <c r="B37" s="141"/>
      <c r="C37" s="40" t="s">
        <v>43</v>
      </c>
      <c r="D37" s="42"/>
      <c r="E37" s="42">
        <v>0.17</v>
      </c>
      <c r="F37" s="42"/>
      <c r="G37" s="69">
        <v>0.2</v>
      </c>
      <c r="H37" s="42"/>
      <c r="I37" s="42"/>
      <c r="J37" s="42"/>
      <c r="K37" s="42"/>
      <c r="L37" s="69">
        <v>0.34</v>
      </c>
      <c r="M37" s="42"/>
      <c r="N37" s="42"/>
      <c r="O37" s="42"/>
      <c r="P37" s="42"/>
      <c r="Q37" s="42"/>
      <c r="R37" s="42"/>
      <c r="S37" s="42"/>
      <c r="T37" s="5"/>
    </row>
    <row r="38" spans="1:20" ht="30.65" customHeight="1" thickBot="1" x14ac:dyDescent="0.4">
      <c r="A38" s="155"/>
      <c r="B38" s="141" t="s">
        <v>118</v>
      </c>
      <c r="C38" s="40" t="s">
        <v>44</v>
      </c>
      <c r="D38" s="41"/>
      <c r="E38" s="41">
        <v>2.5</v>
      </c>
      <c r="F38" s="41"/>
      <c r="G38" s="66">
        <v>2.5</v>
      </c>
      <c r="H38" s="41"/>
      <c r="I38" s="41"/>
      <c r="J38" s="41"/>
      <c r="K38" s="41"/>
      <c r="L38" s="66">
        <v>2.5</v>
      </c>
      <c r="M38" s="41"/>
      <c r="N38" s="41"/>
      <c r="O38" s="41"/>
      <c r="P38" s="41"/>
      <c r="Q38" s="41"/>
      <c r="R38" s="41"/>
      <c r="S38" s="41"/>
      <c r="T38" s="5"/>
    </row>
    <row r="39" spans="1:20" ht="30.65" customHeight="1" thickBot="1" x14ac:dyDescent="0.4">
      <c r="A39" s="155"/>
      <c r="B39" s="141"/>
      <c r="C39" s="40" t="s">
        <v>43</v>
      </c>
      <c r="D39" s="42"/>
      <c r="E39" s="42">
        <v>0.17</v>
      </c>
      <c r="F39" s="42"/>
      <c r="G39" s="69">
        <v>0.2</v>
      </c>
      <c r="H39" s="42"/>
      <c r="I39" s="42"/>
      <c r="J39" s="42"/>
      <c r="K39" s="42"/>
      <c r="L39" s="69">
        <v>0.34</v>
      </c>
      <c r="M39" s="42"/>
      <c r="N39" s="42"/>
      <c r="O39" s="42"/>
      <c r="P39" s="42"/>
      <c r="Q39" s="42"/>
      <c r="R39" s="42"/>
      <c r="S39" s="42"/>
      <c r="T39" s="5"/>
    </row>
    <row r="40" spans="1:20" ht="30.65" customHeight="1" thickBot="1" x14ac:dyDescent="0.4">
      <c r="A40" s="157" t="s">
        <v>57</v>
      </c>
      <c r="B40" s="140" t="s">
        <v>123</v>
      </c>
      <c r="C40" s="43" t="s">
        <v>44</v>
      </c>
      <c r="D40" s="44"/>
      <c r="E40" s="44"/>
      <c r="F40" s="61">
        <v>2.5</v>
      </c>
      <c r="G40" s="66"/>
      <c r="H40" s="61"/>
      <c r="I40" s="61"/>
      <c r="J40" s="61">
        <v>2.5</v>
      </c>
      <c r="K40" s="61"/>
      <c r="L40" s="66"/>
      <c r="M40" s="61">
        <v>2.5</v>
      </c>
      <c r="N40" s="61"/>
      <c r="O40" s="44"/>
      <c r="P40" s="61">
        <v>2.5</v>
      </c>
      <c r="Q40" s="61">
        <v>2.5</v>
      </c>
      <c r="R40" s="61">
        <v>2.5</v>
      </c>
      <c r="S40" s="61">
        <v>2.5</v>
      </c>
      <c r="T40" s="5"/>
    </row>
    <row r="41" spans="1:20" ht="30.65" customHeight="1" thickBot="1" x14ac:dyDescent="0.4">
      <c r="A41" s="157"/>
      <c r="B41" s="140"/>
      <c r="C41" s="43" t="s">
        <v>43</v>
      </c>
      <c r="D41" s="45"/>
      <c r="E41" s="45"/>
      <c r="F41" s="45">
        <v>0.16</v>
      </c>
      <c r="G41" s="69"/>
      <c r="H41" s="45"/>
      <c r="I41" s="45"/>
      <c r="J41" s="45">
        <v>0.33</v>
      </c>
      <c r="K41" s="45"/>
      <c r="L41" s="69"/>
      <c r="M41" s="45">
        <v>0.25</v>
      </c>
      <c r="N41" s="45"/>
      <c r="O41" s="45"/>
      <c r="P41" s="69">
        <v>0.15</v>
      </c>
      <c r="Q41" s="45">
        <v>0.15</v>
      </c>
      <c r="R41" s="45">
        <v>0.1</v>
      </c>
      <c r="S41" s="45">
        <v>0.1</v>
      </c>
      <c r="T41" s="5"/>
    </row>
    <row r="42" spans="1:20" ht="30.65" customHeight="1" thickBot="1" x14ac:dyDescent="0.4">
      <c r="A42" s="154" t="s">
        <v>58</v>
      </c>
      <c r="B42" s="139" t="s">
        <v>124</v>
      </c>
      <c r="C42" s="27" t="s">
        <v>44</v>
      </c>
      <c r="D42" s="30"/>
      <c r="E42" s="30"/>
      <c r="F42" s="26">
        <v>2.5</v>
      </c>
      <c r="G42" s="66"/>
      <c r="H42" s="26"/>
      <c r="I42" s="26"/>
      <c r="J42" s="26">
        <v>2.5</v>
      </c>
      <c r="K42" s="26"/>
      <c r="L42" s="66"/>
      <c r="M42" s="26">
        <v>2.5</v>
      </c>
      <c r="N42" s="30">
        <v>2.5</v>
      </c>
      <c r="O42" s="30"/>
      <c r="P42" s="26">
        <v>2.5</v>
      </c>
      <c r="Q42" s="26">
        <v>2.5</v>
      </c>
      <c r="R42" s="26">
        <v>2.5</v>
      </c>
      <c r="S42" s="26">
        <v>2.5</v>
      </c>
      <c r="T42" s="5"/>
    </row>
    <row r="43" spans="1:20" ht="30.65" customHeight="1" thickBot="1" x14ac:dyDescent="0.4">
      <c r="A43" s="154"/>
      <c r="B43" s="139"/>
      <c r="C43" s="27" t="s">
        <v>43</v>
      </c>
      <c r="D43" s="31"/>
      <c r="E43" s="31"/>
      <c r="F43" s="31">
        <v>0.16</v>
      </c>
      <c r="G43" s="69"/>
      <c r="H43" s="31"/>
      <c r="I43" s="31"/>
      <c r="J43" s="31">
        <v>0.33</v>
      </c>
      <c r="K43" s="31"/>
      <c r="L43" s="69"/>
      <c r="M43" s="31">
        <v>0.25</v>
      </c>
      <c r="N43" s="31">
        <v>0.25</v>
      </c>
      <c r="O43" s="31"/>
      <c r="P43" s="31">
        <v>0.15</v>
      </c>
      <c r="Q43" s="31">
        <v>0.15</v>
      </c>
      <c r="R43" s="31">
        <v>0.1</v>
      </c>
      <c r="S43" s="31">
        <v>0.1</v>
      </c>
      <c r="T43" s="5"/>
    </row>
    <row r="44" spans="1:20" ht="30.65" customHeight="1" thickBot="1" x14ac:dyDescent="0.4">
      <c r="A44" s="127" t="s">
        <v>59</v>
      </c>
      <c r="B44" s="120" t="s">
        <v>125</v>
      </c>
      <c r="C44" s="21" t="s">
        <v>44</v>
      </c>
      <c r="D44" s="46"/>
      <c r="E44" s="46"/>
      <c r="F44" s="28">
        <v>2.5</v>
      </c>
      <c r="G44" s="66"/>
      <c r="H44" s="28"/>
      <c r="I44" s="28"/>
      <c r="J44" s="28">
        <v>2.5</v>
      </c>
      <c r="K44" s="28"/>
      <c r="L44" s="66"/>
      <c r="M44" s="28"/>
      <c r="N44" s="46">
        <v>2.5</v>
      </c>
      <c r="O44" s="46"/>
      <c r="P44" s="28">
        <v>2.5</v>
      </c>
      <c r="Q44" s="28">
        <v>2.5</v>
      </c>
      <c r="R44" s="28">
        <v>2.5</v>
      </c>
      <c r="S44" s="28">
        <v>2.5</v>
      </c>
      <c r="T44" s="5"/>
    </row>
    <row r="45" spans="1:20" ht="30.65" customHeight="1" thickBot="1" x14ac:dyDescent="0.4">
      <c r="A45" s="127"/>
      <c r="B45" s="120"/>
      <c r="C45" s="21" t="s">
        <v>43</v>
      </c>
      <c r="D45" s="36"/>
      <c r="E45" s="36"/>
      <c r="F45" s="36">
        <v>0.16</v>
      </c>
      <c r="G45" s="69"/>
      <c r="H45" s="36"/>
      <c r="I45" s="36"/>
      <c r="J45" s="36">
        <v>0.34</v>
      </c>
      <c r="K45" s="36"/>
      <c r="L45" s="69"/>
      <c r="M45" s="36"/>
      <c r="N45" s="36">
        <v>0.25</v>
      </c>
      <c r="O45" s="36"/>
      <c r="P45" s="72">
        <v>0.1</v>
      </c>
      <c r="Q45" s="36">
        <v>0.1</v>
      </c>
      <c r="R45" s="36">
        <v>0.1</v>
      </c>
      <c r="S45" s="36">
        <v>0.1</v>
      </c>
      <c r="T45" s="5"/>
    </row>
    <row r="46" spans="1:20" ht="30.65" customHeight="1" thickBot="1" x14ac:dyDescent="0.4">
      <c r="A46" s="128" t="s">
        <v>61</v>
      </c>
      <c r="B46" s="137" t="s">
        <v>126</v>
      </c>
      <c r="C46" s="37" t="s">
        <v>44</v>
      </c>
      <c r="D46" s="47"/>
      <c r="E46" s="38"/>
      <c r="F46" s="38">
        <v>2.5</v>
      </c>
      <c r="G46" s="66"/>
      <c r="H46" s="38"/>
      <c r="I46" s="38"/>
      <c r="J46" s="38"/>
      <c r="K46" s="38"/>
      <c r="L46" s="66"/>
      <c r="M46" s="38"/>
      <c r="N46" s="38"/>
      <c r="O46" s="38">
        <v>2.5</v>
      </c>
      <c r="P46" s="38">
        <v>3.5</v>
      </c>
      <c r="Q46" s="38">
        <v>3.5</v>
      </c>
      <c r="R46" s="38">
        <v>3.5</v>
      </c>
      <c r="S46" s="38">
        <v>3.5</v>
      </c>
      <c r="T46" s="5"/>
    </row>
    <row r="47" spans="1:20" ht="30.65" customHeight="1" thickBot="1" x14ac:dyDescent="0.4">
      <c r="A47" s="128"/>
      <c r="B47" s="137"/>
      <c r="C47" s="37" t="s">
        <v>43</v>
      </c>
      <c r="D47" s="39"/>
      <c r="E47" s="39"/>
      <c r="F47" s="39">
        <v>0.16</v>
      </c>
      <c r="G47" s="69"/>
      <c r="H47" s="39"/>
      <c r="I47" s="39"/>
      <c r="J47" s="39"/>
      <c r="K47" s="39"/>
      <c r="L47" s="69"/>
      <c r="M47" s="39"/>
      <c r="N47" s="39"/>
      <c r="O47" s="39">
        <v>0.1</v>
      </c>
      <c r="P47" s="39">
        <v>0.1</v>
      </c>
      <c r="Q47" s="39">
        <v>0.1</v>
      </c>
      <c r="R47" s="39">
        <v>0.1</v>
      </c>
      <c r="S47" s="39">
        <v>0.1</v>
      </c>
      <c r="T47" s="5"/>
    </row>
    <row r="48" spans="1:20" ht="30.65" customHeight="1" thickBot="1" x14ac:dyDescent="0.4">
      <c r="A48" s="128"/>
      <c r="B48" s="137" t="s">
        <v>127</v>
      </c>
      <c r="C48" s="37" t="s">
        <v>44</v>
      </c>
      <c r="D48" s="38"/>
      <c r="E48" s="38"/>
      <c r="F48" s="38">
        <v>2.5</v>
      </c>
      <c r="G48" s="66"/>
      <c r="H48" s="38"/>
      <c r="I48" s="38"/>
      <c r="J48" s="38"/>
      <c r="K48" s="38"/>
      <c r="L48" s="66"/>
      <c r="M48" s="38"/>
      <c r="N48" s="38"/>
      <c r="O48" s="38">
        <v>2.5</v>
      </c>
      <c r="P48" s="38">
        <v>3.5</v>
      </c>
      <c r="Q48" s="38">
        <v>3.5</v>
      </c>
      <c r="R48" s="38">
        <v>3.5</v>
      </c>
      <c r="S48" s="38">
        <v>3.5</v>
      </c>
      <c r="T48" s="5"/>
    </row>
    <row r="49" spans="1:20" ht="30.65" customHeight="1" thickBot="1" x14ac:dyDescent="0.4">
      <c r="A49" s="128"/>
      <c r="B49" s="137"/>
      <c r="C49" s="37" t="s">
        <v>43</v>
      </c>
      <c r="D49" s="39"/>
      <c r="E49" s="39"/>
      <c r="F49" s="39">
        <v>0.16</v>
      </c>
      <c r="G49" s="69"/>
      <c r="H49" s="39"/>
      <c r="I49" s="39"/>
      <c r="J49" s="39"/>
      <c r="K49" s="39"/>
      <c r="L49" s="69"/>
      <c r="M49" s="39"/>
      <c r="N49" s="39"/>
      <c r="O49" s="39">
        <v>0.1</v>
      </c>
      <c r="P49" s="39">
        <v>0.1</v>
      </c>
      <c r="Q49" s="39">
        <v>0.1</v>
      </c>
      <c r="R49" s="39">
        <v>0.1</v>
      </c>
      <c r="S49" s="39">
        <v>0.1</v>
      </c>
      <c r="T49" s="5"/>
    </row>
    <row r="50" spans="1:20" ht="30.65" customHeight="1" thickBot="1" x14ac:dyDescent="0.4">
      <c r="A50" s="130" t="s">
        <v>62</v>
      </c>
      <c r="B50" s="138" t="s">
        <v>129</v>
      </c>
      <c r="C50" s="10" t="s">
        <v>44</v>
      </c>
      <c r="D50" s="11"/>
      <c r="E50" s="48"/>
      <c r="F50" s="48">
        <v>2.5</v>
      </c>
      <c r="G50" s="66"/>
      <c r="H50" s="48"/>
      <c r="I50" s="48"/>
      <c r="J50" s="48"/>
      <c r="K50" s="48"/>
      <c r="L50" s="66"/>
      <c r="M50" s="48"/>
      <c r="N50" s="48"/>
      <c r="O50" s="48">
        <v>2.5</v>
      </c>
      <c r="P50" s="48">
        <v>3.5</v>
      </c>
      <c r="Q50" s="48">
        <v>3.5</v>
      </c>
      <c r="R50" s="48">
        <v>3.5</v>
      </c>
      <c r="S50" s="48">
        <v>3.5</v>
      </c>
      <c r="T50" s="5"/>
    </row>
    <row r="51" spans="1:20" ht="30.65" customHeight="1" thickBot="1" x14ac:dyDescent="0.4">
      <c r="A51" s="130"/>
      <c r="B51" s="138"/>
      <c r="C51" s="10" t="s">
        <v>43</v>
      </c>
      <c r="D51" s="11"/>
      <c r="E51" s="34"/>
      <c r="F51" s="34">
        <v>0.16</v>
      </c>
      <c r="G51" s="69"/>
      <c r="H51" s="34"/>
      <c r="I51" s="34"/>
      <c r="J51" s="34"/>
      <c r="K51" s="34"/>
      <c r="L51" s="69"/>
      <c r="M51" s="34"/>
      <c r="N51" s="34"/>
      <c r="O51" s="34">
        <v>0.1</v>
      </c>
      <c r="P51" s="34">
        <v>0.1</v>
      </c>
      <c r="Q51" s="34">
        <v>0.1</v>
      </c>
      <c r="R51" s="34">
        <v>0.1</v>
      </c>
      <c r="S51" s="34">
        <v>0.1</v>
      </c>
      <c r="T51" s="5"/>
    </row>
    <row r="52" spans="1:20" ht="30.65" customHeight="1" thickBot="1" x14ac:dyDescent="0.4">
      <c r="A52" s="130"/>
      <c r="B52" s="138" t="s">
        <v>135</v>
      </c>
      <c r="C52" s="10" t="s">
        <v>44</v>
      </c>
      <c r="D52" s="48"/>
      <c r="E52" s="48"/>
      <c r="F52" s="38">
        <v>2.5</v>
      </c>
      <c r="G52" s="66"/>
      <c r="H52" s="48"/>
      <c r="I52" s="48"/>
      <c r="J52" s="48"/>
      <c r="K52" s="48"/>
      <c r="L52" s="66"/>
      <c r="M52" s="48"/>
      <c r="N52" s="48"/>
      <c r="O52" s="48">
        <v>2.5</v>
      </c>
      <c r="P52" s="48">
        <v>3.5</v>
      </c>
      <c r="Q52" s="48">
        <v>3.5</v>
      </c>
      <c r="R52" s="48">
        <v>3.5</v>
      </c>
      <c r="S52" s="48">
        <v>3.5</v>
      </c>
      <c r="T52" s="5"/>
    </row>
    <row r="53" spans="1:20" ht="30.65" customHeight="1" thickBot="1" x14ac:dyDescent="0.4">
      <c r="A53" s="130"/>
      <c r="B53" s="138"/>
      <c r="C53" s="10" t="s">
        <v>43</v>
      </c>
      <c r="D53" s="34"/>
      <c r="E53" s="34"/>
      <c r="F53" s="39">
        <v>0.16</v>
      </c>
      <c r="G53" s="69"/>
      <c r="H53" s="34"/>
      <c r="I53" s="34"/>
      <c r="J53" s="34"/>
      <c r="K53" s="34"/>
      <c r="L53" s="69"/>
      <c r="M53" s="34"/>
      <c r="N53" s="34"/>
      <c r="O53" s="34">
        <v>0.1</v>
      </c>
      <c r="P53" s="34">
        <v>0.1</v>
      </c>
      <c r="Q53" s="34">
        <v>0.1</v>
      </c>
      <c r="R53" s="34">
        <v>0.1</v>
      </c>
      <c r="S53" s="34">
        <v>0.1</v>
      </c>
      <c r="T53" s="5"/>
    </row>
    <row r="54" spans="1:20" ht="30.65" customHeight="1" thickBot="1" x14ac:dyDescent="0.4">
      <c r="A54" s="128" t="s">
        <v>63</v>
      </c>
      <c r="B54" s="138" t="s">
        <v>130</v>
      </c>
      <c r="C54" s="37" t="s">
        <v>44</v>
      </c>
      <c r="D54" s="38"/>
      <c r="E54" s="38"/>
      <c r="F54" s="108">
        <v>2.5</v>
      </c>
      <c r="G54" s="66"/>
      <c r="H54" s="38"/>
      <c r="I54" s="38"/>
      <c r="J54" s="38"/>
      <c r="K54" s="38"/>
      <c r="L54" s="66"/>
      <c r="M54" s="38"/>
      <c r="N54" s="38"/>
      <c r="O54" s="38">
        <v>2.5</v>
      </c>
      <c r="P54" s="38">
        <v>3.5</v>
      </c>
      <c r="Q54" s="38">
        <v>3.5</v>
      </c>
      <c r="R54" s="38">
        <v>3.5</v>
      </c>
      <c r="S54" s="38">
        <v>3.5</v>
      </c>
      <c r="T54" s="5"/>
    </row>
    <row r="55" spans="1:20" ht="30.65" customHeight="1" thickBot="1" x14ac:dyDescent="0.4">
      <c r="A55" s="128"/>
      <c r="B55" s="138"/>
      <c r="C55" s="37" t="s">
        <v>43</v>
      </c>
      <c r="D55" s="39"/>
      <c r="E55" s="39"/>
      <c r="F55" s="39">
        <v>0.16</v>
      </c>
      <c r="G55" s="69"/>
      <c r="H55" s="39"/>
      <c r="I55" s="39"/>
      <c r="J55" s="39"/>
      <c r="K55" s="39"/>
      <c r="L55" s="69"/>
      <c r="M55" s="39"/>
      <c r="N55" s="39"/>
      <c r="O55" s="39">
        <v>0.1</v>
      </c>
      <c r="P55" s="39">
        <v>0.1</v>
      </c>
      <c r="Q55" s="39">
        <v>0.1</v>
      </c>
      <c r="R55" s="39">
        <v>0.1</v>
      </c>
      <c r="S55" s="39">
        <v>0.1</v>
      </c>
      <c r="T55" s="5"/>
    </row>
    <row r="56" spans="1:20" ht="30.65" customHeight="1" thickBot="1" x14ac:dyDescent="0.4">
      <c r="A56" s="128"/>
      <c r="B56" s="138" t="s">
        <v>128</v>
      </c>
      <c r="C56" s="37" t="s">
        <v>44</v>
      </c>
      <c r="D56" s="38"/>
      <c r="E56" s="38"/>
      <c r="F56" s="38">
        <v>2.5</v>
      </c>
      <c r="G56" s="66"/>
      <c r="H56" s="38"/>
      <c r="I56" s="38"/>
      <c r="J56" s="38"/>
      <c r="K56" s="38"/>
      <c r="L56" s="66"/>
      <c r="M56" s="38"/>
      <c r="N56" s="38"/>
      <c r="O56" s="38">
        <v>2.5</v>
      </c>
      <c r="P56" s="38">
        <v>3.5</v>
      </c>
      <c r="Q56" s="38">
        <v>3.5</v>
      </c>
      <c r="R56" s="38">
        <v>3.5</v>
      </c>
      <c r="S56" s="38">
        <v>3.5</v>
      </c>
      <c r="T56" s="5"/>
    </row>
    <row r="57" spans="1:20" ht="30.65" customHeight="1" thickBot="1" x14ac:dyDescent="0.4">
      <c r="A57" s="128"/>
      <c r="B57" s="138"/>
      <c r="C57" s="37" t="s">
        <v>43</v>
      </c>
      <c r="D57" s="39"/>
      <c r="E57" s="39"/>
      <c r="F57" s="39">
        <v>0.16</v>
      </c>
      <c r="G57" s="69"/>
      <c r="H57" s="39"/>
      <c r="I57" s="39"/>
      <c r="J57" s="39"/>
      <c r="K57" s="39"/>
      <c r="L57" s="69"/>
      <c r="M57" s="39"/>
      <c r="N57" s="39"/>
      <c r="O57" s="39">
        <v>0.1</v>
      </c>
      <c r="P57" s="39">
        <v>0.1</v>
      </c>
      <c r="Q57" s="39">
        <v>0.1</v>
      </c>
      <c r="R57" s="39">
        <v>0.1</v>
      </c>
      <c r="S57" s="39">
        <v>0.1</v>
      </c>
      <c r="T57" s="5"/>
    </row>
    <row r="58" spans="1:20" ht="30.65" customHeight="1" thickBot="1" x14ac:dyDescent="0.4">
      <c r="A58" s="151" t="s">
        <v>64</v>
      </c>
      <c r="B58" s="148" t="s">
        <v>131</v>
      </c>
      <c r="C58" s="49" t="s">
        <v>44</v>
      </c>
      <c r="D58" s="50"/>
      <c r="E58" s="50"/>
      <c r="F58" s="38">
        <v>2.5</v>
      </c>
      <c r="G58" s="70"/>
      <c r="H58" s="50"/>
      <c r="I58" s="50"/>
      <c r="J58" s="50"/>
      <c r="K58" s="50"/>
      <c r="L58" s="70"/>
      <c r="M58" s="50"/>
      <c r="N58" s="50"/>
      <c r="O58" s="50">
        <v>2.5</v>
      </c>
      <c r="P58" s="50">
        <v>3.5</v>
      </c>
      <c r="Q58" s="50">
        <v>3.5</v>
      </c>
      <c r="R58" s="50">
        <v>3.5</v>
      </c>
      <c r="S58" s="50">
        <v>3.5</v>
      </c>
      <c r="T58" s="5"/>
    </row>
    <row r="59" spans="1:20" ht="30.65" customHeight="1" thickBot="1" x14ac:dyDescent="0.4">
      <c r="A59" s="151"/>
      <c r="B59" s="148"/>
      <c r="C59" s="49" t="s">
        <v>43</v>
      </c>
      <c r="D59" s="51"/>
      <c r="E59" s="51"/>
      <c r="F59" s="39">
        <v>0.16</v>
      </c>
      <c r="G59" s="71"/>
      <c r="H59" s="51"/>
      <c r="I59" s="51"/>
      <c r="J59" s="51"/>
      <c r="K59" s="51"/>
      <c r="L59" s="71"/>
      <c r="M59" s="51"/>
      <c r="N59" s="51"/>
      <c r="O59" s="51">
        <v>0.1</v>
      </c>
      <c r="P59" s="51">
        <v>0.1</v>
      </c>
      <c r="Q59" s="51">
        <v>0.1</v>
      </c>
      <c r="R59" s="51">
        <v>0.1</v>
      </c>
      <c r="S59" s="51">
        <v>0.1</v>
      </c>
      <c r="T59" s="5"/>
    </row>
    <row r="60" spans="1:20" ht="30.65" customHeight="1" thickBot="1" x14ac:dyDescent="0.4">
      <c r="A60" s="151"/>
      <c r="B60" s="147" t="s">
        <v>132</v>
      </c>
      <c r="C60" s="49" t="s">
        <v>44</v>
      </c>
      <c r="D60" s="50"/>
      <c r="E60" s="50"/>
      <c r="F60" s="38">
        <v>2.5</v>
      </c>
      <c r="G60" s="70"/>
      <c r="H60" s="50"/>
      <c r="I60" s="50"/>
      <c r="J60" s="50"/>
      <c r="K60" s="50"/>
      <c r="L60" s="70"/>
      <c r="M60" s="50"/>
      <c r="N60" s="50"/>
      <c r="O60" s="50">
        <v>2.5</v>
      </c>
      <c r="P60" s="50">
        <v>3.5</v>
      </c>
      <c r="Q60" s="50">
        <v>3.5</v>
      </c>
      <c r="R60" s="50">
        <v>3.5</v>
      </c>
      <c r="S60" s="50">
        <v>3.5</v>
      </c>
      <c r="T60" s="5"/>
    </row>
    <row r="61" spans="1:20" ht="30.65" customHeight="1" thickBot="1" x14ac:dyDescent="0.4">
      <c r="A61" s="151"/>
      <c r="B61" s="147"/>
      <c r="C61" s="49" t="s">
        <v>43</v>
      </c>
      <c r="D61" s="51"/>
      <c r="E61" s="51"/>
      <c r="F61" s="39">
        <v>0.16</v>
      </c>
      <c r="G61" s="71"/>
      <c r="H61" s="51"/>
      <c r="I61" s="51"/>
      <c r="J61" s="51"/>
      <c r="K61" s="51"/>
      <c r="L61" s="71"/>
      <c r="M61" s="51"/>
      <c r="N61" s="51"/>
      <c r="O61" s="51">
        <v>0.1</v>
      </c>
      <c r="P61" s="51">
        <v>0.1</v>
      </c>
      <c r="Q61" s="51">
        <v>0.1</v>
      </c>
      <c r="R61" s="51">
        <v>0.1</v>
      </c>
      <c r="S61" s="51">
        <v>0.1</v>
      </c>
      <c r="T61" s="5"/>
    </row>
    <row r="62" spans="1:20" ht="26.15" customHeight="1" thickBot="1" x14ac:dyDescent="0.4">
      <c r="A62" s="156" t="s">
        <v>65</v>
      </c>
      <c r="B62" s="146" t="s">
        <v>133</v>
      </c>
      <c r="C62" s="6" t="s">
        <v>44</v>
      </c>
      <c r="D62" s="14"/>
      <c r="E62" s="14"/>
      <c r="F62" s="14">
        <v>3.5</v>
      </c>
      <c r="G62" s="66">
        <v>3.5</v>
      </c>
      <c r="H62" s="14"/>
      <c r="I62" s="14">
        <v>3.5</v>
      </c>
      <c r="J62" s="14"/>
      <c r="K62" s="14"/>
      <c r="L62" s="66"/>
      <c r="M62" s="14">
        <v>3.5</v>
      </c>
      <c r="N62" s="14"/>
      <c r="O62" s="14">
        <v>4.5</v>
      </c>
      <c r="P62" s="14">
        <v>4.5</v>
      </c>
      <c r="Q62" s="14">
        <v>4.5</v>
      </c>
      <c r="R62" s="14">
        <v>4.5</v>
      </c>
      <c r="S62" s="14">
        <v>4.5</v>
      </c>
      <c r="T62" s="5"/>
    </row>
    <row r="63" spans="1:20" ht="29.15" customHeight="1" thickBot="1" x14ac:dyDescent="0.4">
      <c r="A63" s="156"/>
      <c r="B63" s="146"/>
      <c r="C63" s="6" t="s">
        <v>43</v>
      </c>
      <c r="D63" s="15"/>
      <c r="E63" s="15"/>
      <c r="F63" s="15">
        <v>0.2</v>
      </c>
      <c r="G63" s="69">
        <v>0.4</v>
      </c>
      <c r="H63" s="15"/>
      <c r="I63" s="15">
        <v>0.4</v>
      </c>
      <c r="J63" s="15"/>
      <c r="K63" s="15"/>
      <c r="L63" s="69"/>
      <c r="M63" s="15">
        <v>0.5</v>
      </c>
      <c r="N63" s="15"/>
      <c r="O63" s="15">
        <v>0.8</v>
      </c>
      <c r="P63" s="15">
        <v>0.4</v>
      </c>
      <c r="Q63" s="15">
        <v>0.4</v>
      </c>
      <c r="R63" s="15">
        <v>0.5</v>
      </c>
      <c r="S63" s="15">
        <v>0.5</v>
      </c>
      <c r="T63" s="5"/>
    </row>
    <row r="64" spans="1:20" ht="20.149999999999999" customHeight="1" thickBot="1" x14ac:dyDescent="0.4">
      <c r="A64" s="149" t="s">
        <v>86</v>
      </c>
      <c r="B64" s="144" t="s">
        <v>134</v>
      </c>
      <c r="C64" s="52" t="s">
        <v>44</v>
      </c>
      <c r="D64" s="53"/>
      <c r="E64" s="53"/>
      <c r="F64" s="108">
        <v>3.5</v>
      </c>
      <c r="G64" s="66">
        <v>3.5</v>
      </c>
      <c r="H64" s="53"/>
      <c r="I64" s="53">
        <v>3.5</v>
      </c>
      <c r="J64" s="53"/>
      <c r="K64" s="53"/>
      <c r="L64" s="66"/>
      <c r="M64" s="53">
        <v>3.5</v>
      </c>
      <c r="N64" s="53"/>
      <c r="O64" s="53">
        <v>4.5</v>
      </c>
      <c r="P64" s="53">
        <v>4.5</v>
      </c>
      <c r="Q64" s="53">
        <v>4.5</v>
      </c>
      <c r="R64" s="53">
        <v>4.5</v>
      </c>
      <c r="S64" s="53">
        <v>4.5</v>
      </c>
      <c r="T64" s="5"/>
    </row>
    <row r="65" spans="1:20" ht="24" customHeight="1" thickBot="1" x14ac:dyDescent="0.4">
      <c r="A65" s="150"/>
      <c r="B65" s="145"/>
      <c r="C65" s="52" t="s">
        <v>43</v>
      </c>
      <c r="D65" s="54"/>
      <c r="E65" s="54"/>
      <c r="F65" s="54">
        <v>0.2</v>
      </c>
      <c r="G65" s="69">
        <v>0.4</v>
      </c>
      <c r="H65" s="54"/>
      <c r="I65" s="54">
        <v>0.4</v>
      </c>
      <c r="J65" s="54"/>
      <c r="K65" s="54"/>
      <c r="L65" s="69"/>
      <c r="M65" s="54">
        <v>0.5</v>
      </c>
      <c r="N65" s="54"/>
      <c r="O65" s="54">
        <v>0.8</v>
      </c>
      <c r="P65" s="54">
        <v>0.4</v>
      </c>
      <c r="Q65" s="54">
        <v>0.4</v>
      </c>
      <c r="R65" s="54">
        <v>0.5</v>
      </c>
      <c r="S65" s="54">
        <v>0.5</v>
      </c>
      <c r="T65" s="5"/>
    </row>
    <row r="66" spans="1:20" ht="27" customHeight="1" thickBot="1" x14ac:dyDescent="0.4">
      <c r="A66" s="135" t="s">
        <v>67</v>
      </c>
      <c r="B66" s="6" t="s">
        <v>45</v>
      </c>
      <c r="C66" s="6"/>
      <c r="D66" s="6">
        <f>D12*D13+D14*D15+D16*D17+D18*D19+D20*D21+D22*D23+D26*D27+D30*D31+D34*D35+D38*D39+D40*D41+D42*D43+D52*D53+D56*D57+D62*D63</f>
        <v>2.5</v>
      </c>
      <c r="E66" s="6">
        <f t="shared" ref="E66:S66" si="4">E12*E13+E14*E15+E16*E17+E18*E19+E20*E21+E22*E23+E24*E25+E28*E29+E32*E33+E36*E37+E40*E41+E42*E43+E44*E45+E46*E47+E50*E51+E62*E63</f>
        <v>2.5</v>
      </c>
      <c r="F66" s="6">
        <f>F12*F13+F14*F15+F16*F17+F18*F19+F20*F21+F22*F23+F24*F25+F28*F29+F32*F33+F36*F37+F40*F41+F42*F43+F44*F45+F46*F47+F50*F51+F62*F63</f>
        <v>2.7</v>
      </c>
      <c r="G66" s="64">
        <f t="shared" si="4"/>
        <v>2.9000000000000004</v>
      </c>
      <c r="H66" s="6">
        <f t="shared" si="4"/>
        <v>2.7</v>
      </c>
      <c r="I66" s="6">
        <f t="shared" si="4"/>
        <v>2.9000000000000004</v>
      </c>
      <c r="J66" s="6">
        <f t="shared" si="4"/>
        <v>2.5</v>
      </c>
      <c r="K66" s="6">
        <f t="shared" si="4"/>
        <v>2.5</v>
      </c>
      <c r="L66" s="64">
        <f t="shared" si="4"/>
        <v>2.5</v>
      </c>
      <c r="M66" s="6">
        <f t="shared" si="4"/>
        <v>3</v>
      </c>
      <c r="N66" s="6">
        <f t="shared" si="4"/>
        <v>2.5</v>
      </c>
      <c r="O66" s="6">
        <f t="shared" si="4"/>
        <v>4.0999999999999996</v>
      </c>
      <c r="P66" s="6">
        <f t="shared" si="4"/>
        <v>3.5</v>
      </c>
      <c r="Q66" s="6">
        <f t="shared" si="4"/>
        <v>3.5</v>
      </c>
      <c r="R66" s="6">
        <f t="shared" si="4"/>
        <v>3.7</v>
      </c>
      <c r="S66" s="6">
        <f t="shared" si="4"/>
        <v>3.7</v>
      </c>
    </row>
    <row r="67" spans="1:20" ht="18.899999999999999" customHeight="1" thickBot="1" x14ac:dyDescent="0.4">
      <c r="A67" s="136"/>
      <c r="B67" s="62" t="s">
        <v>83</v>
      </c>
      <c r="C67" s="55"/>
      <c r="D67" s="20">
        <f t="shared" ref="D67:S67" si="5">D63+D51+D47+D45+D43+D41+D37+D33+D29+D25+D23+D21+D19+D17+D15+D13</f>
        <v>1</v>
      </c>
      <c r="E67" s="20">
        <f t="shared" si="5"/>
        <v>1</v>
      </c>
      <c r="F67" s="20">
        <f>F63+F51+F47+F45+F43+F41+F37+F33+F29+F25+F23+F21+F19+F17+F15+F13</f>
        <v>1</v>
      </c>
      <c r="G67" s="67">
        <f t="shared" si="5"/>
        <v>1</v>
      </c>
      <c r="H67" s="20">
        <f t="shared" si="5"/>
        <v>1</v>
      </c>
      <c r="I67" s="20">
        <f t="shared" si="5"/>
        <v>1</v>
      </c>
      <c r="J67" s="20">
        <f t="shared" si="5"/>
        <v>1</v>
      </c>
      <c r="K67" s="20">
        <f t="shared" si="5"/>
        <v>1</v>
      </c>
      <c r="L67" s="67">
        <f t="shared" si="5"/>
        <v>1</v>
      </c>
      <c r="M67" s="20">
        <f t="shared" si="5"/>
        <v>1</v>
      </c>
      <c r="N67" s="20">
        <f t="shared" si="5"/>
        <v>1</v>
      </c>
      <c r="O67" s="20">
        <f t="shared" si="5"/>
        <v>1</v>
      </c>
      <c r="P67" s="20">
        <f t="shared" si="5"/>
        <v>1</v>
      </c>
      <c r="Q67" s="20">
        <f t="shared" si="5"/>
        <v>1</v>
      </c>
      <c r="R67" s="20">
        <f t="shared" si="5"/>
        <v>0.99999999999999989</v>
      </c>
      <c r="S67" s="20">
        <f t="shared" si="5"/>
        <v>0.99999999999999989</v>
      </c>
      <c r="T67" s="1">
        <f>T11+T13+T15+T17+T19+T21+T23+T27+T31+T35+T39+T41+T43+T53+T57+T63+T65</f>
        <v>0</v>
      </c>
    </row>
    <row r="68" spans="1:20" ht="24.9" customHeight="1" thickBot="1" x14ac:dyDescent="0.4">
      <c r="A68" s="135" t="s">
        <v>67</v>
      </c>
      <c r="B68" s="6" t="s">
        <v>45</v>
      </c>
      <c r="C68" s="56"/>
      <c r="D68" s="6">
        <f>D12*D13+D14*D15+D16*D17+D18*D19+D20*D21+D22*D23+D24*D25+D28*D29+D32*D33+D36*D37+D40*D41+D42*D43+D44*D45+D54*D55+D58*D59+D64*D65</f>
        <v>2.5</v>
      </c>
      <c r="E68" s="6">
        <f t="shared" ref="E68:S68" si="6">E12*E13+E14*E15+E16*E17+E18*E19+E20*E21+E22*E23+E24*E25+E28*E29+E32*E33+E36*E37+E40*E41+E42*E43+E44*E45+E54*E55+E58*E59+E64*E65</f>
        <v>2.5</v>
      </c>
      <c r="F68" s="6">
        <f t="shared" si="6"/>
        <v>2.7</v>
      </c>
      <c r="G68" s="6">
        <f t="shared" si="6"/>
        <v>2.9000000000000004</v>
      </c>
      <c r="H68" s="6">
        <f t="shared" si="6"/>
        <v>2.7</v>
      </c>
      <c r="I68" s="6">
        <f t="shared" si="6"/>
        <v>2.9000000000000004</v>
      </c>
      <c r="J68" s="6">
        <f t="shared" si="6"/>
        <v>2.5</v>
      </c>
      <c r="K68" s="6">
        <f t="shared" si="6"/>
        <v>2.5</v>
      </c>
      <c r="L68" s="6">
        <f t="shared" si="6"/>
        <v>2.5</v>
      </c>
      <c r="M68" s="6">
        <f t="shared" si="6"/>
        <v>3</v>
      </c>
      <c r="N68" s="6">
        <f t="shared" si="6"/>
        <v>2.5</v>
      </c>
      <c r="O68" s="6">
        <f t="shared" si="6"/>
        <v>4.0999999999999996</v>
      </c>
      <c r="P68" s="6">
        <f t="shared" si="6"/>
        <v>3.5</v>
      </c>
      <c r="Q68" s="6">
        <f t="shared" si="6"/>
        <v>3.5</v>
      </c>
      <c r="R68" s="6">
        <f t="shared" si="6"/>
        <v>3.7</v>
      </c>
      <c r="S68" s="6">
        <f t="shared" si="6"/>
        <v>3.7</v>
      </c>
    </row>
    <row r="69" spans="1:20" ht="23.15" customHeight="1" thickBot="1" x14ac:dyDescent="0.4">
      <c r="A69" s="136"/>
      <c r="B69" s="6" t="s">
        <v>84</v>
      </c>
      <c r="C69" s="56"/>
      <c r="D69" s="20">
        <f>D13+D15+D17+D19+D21+D23+D25+D29+D33+D37+D41+D43+D45+D55+D59+D65</f>
        <v>0.99999999999999989</v>
      </c>
      <c r="E69" s="20">
        <f t="shared" ref="E69:S69" si="7">E13+E15+E17+E19+E21+E23+E25+E29+E33+E37+E41+E43+E45+E55+E59+E65</f>
        <v>1</v>
      </c>
      <c r="F69" s="20">
        <f t="shared" si="7"/>
        <v>1</v>
      </c>
      <c r="G69" s="20">
        <f t="shared" si="7"/>
        <v>1</v>
      </c>
      <c r="H69" s="20">
        <f t="shared" si="7"/>
        <v>1</v>
      </c>
      <c r="I69" s="20">
        <f t="shared" si="7"/>
        <v>1</v>
      </c>
      <c r="J69" s="20">
        <f t="shared" si="7"/>
        <v>1</v>
      </c>
      <c r="K69" s="20">
        <f t="shared" si="7"/>
        <v>1</v>
      </c>
      <c r="L69" s="20">
        <f t="shared" si="7"/>
        <v>1</v>
      </c>
      <c r="M69" s="20">
        <f t="shared" si="7"/>
        <v>1</v>
      </c>
      <c r="N69" s="20">
        <f t="shared" si="7"/>
        <v>1</v>
      </c>
      <c r="O69" s="20">
        <f t="shared" si="7"/>
        <v>1</v>
      </c>
      <c r="P69" s="20">
        <f t="shared" si="7"/>
        <v>1</v>
      </c>
      <c r="Q69" s="20">
        <f t="shared" si="7"/>
        <v>1</v>
      </c>
      <c r="R69" s="20">
        <f t="shared" si="7"/>
        <v>1</v>
      </c>
      <c r="S69" s="20">
        <f t="shared" si="7"/>
        <v>1</v>
      </c>
    </row>
    <row r="70" spans="1:20" ht="18.649999999999999" customHeight="1" x14ac:dyDescent="0.35"/>
    <row r="74" spans="1:20" ht="15.65" customHeight="1" x14ac:dyDescent="0.35"/>
    <row r="79" spans="1:20" ht="15.65" customHeight="1" x14ac:dyDescent="0.35"/>
    <row r="88" ht="15.65" customHeight="1" x14ac:dyDescent="0.35"/>
    <row r="97" ht="15.65" customHeight="1" x14ac:dyDescent="0.35"/>
    <row r="106" ht="15" customHeight="1" x14ac:dyDescent="0.35"/>
    <row r="116" ht="15.65" customHeight="1" x14ac:dyDescent="0.35"/>
    <row r="125" ht="15" customHeight="1" x14ac:dyDescent="0.35"/>
    <row r="134" ht="15.65" customHeight="1" x14ac:dyDescent="0.35"/>
    <row r="143" ht="15" customHeight="1" x14ac:dyDescent="0.35"/>
    <row r="152" ht="15.65" customHeight="1" x14ac:dyDescent="0.35"/>
    <row r="162" ht="15.65" customHeight="1" x14ac:dyDescent="0.35"/>
    <row r="168" ht="15.65" customHeight="1" x14ac:dyDescent="0.35"/>
  </sheetData>
  <mergeCells count="58">
    <mergeCell ref="A28:A31"/>
    <mergeCell ref="A32:A35"/>
    <mergeCell ref="A36:A39"/>
    <mergeCell ref="A62:A63"/>
    <mergeCell ref="A40:A41"/>
    <mergeCell ref="A42:A43"/>
    <mergeCell ref="A44:A45"/>
    <mergeCell ref="A46:A49"/>
    <mergeCell ref="A50:A53"/>
    <mergeCell ref="A54:A57"/>
    <mergeCell ref="C8:C9"/>
    <mergeCell ref="C10:C11"/>
    <mergeCell ref="A66:A67"/>
    <mergeCell ref="B64:B65"/>
    <mergeCell ref="B62:B63"/>
    <mergeCell ref="B60:B61"/>
    <mergeCell ref="B58:B59"/>
    <mergeCell ref="A64:A65"/>
    <mergeCell ref="A58:A61"/>
    <mergeCell ref="B34:B35"/>
    <mergeCell ref="B32:B33"/>
    <mergeCell ref="B30:B31"/>
    <mergeCell ref="B28:B29"/>
    <mergeCell ref="A20:A21"/>
    <mergeCell ref="B26:B27"/>
    <mergeCell ref="A22:A23"/>
    <mergeCell ref="A68:A69"/>
    <mergeCell ref="B24:B25"/>
    <mergeCell ref="B22:B23"/>
    <mergeCell ref="B20:B21"/>
    <mergeCell ref="B56:B57"/>
    <mergeCell ref="B54:B55"/>
    <mergeCell ref="B52:B53"/>
    <mergeCell ref="B50:B51"/>
    <mergeCell ref="B48:B49"/>
    <mergeCell ref="B46:B47"/>
    <mergeCell ref="B44:B45"/>
    <mergeCell ref="B42:B43"/>
    <mergeCell ref="B40:B41"/>
    <mergeCell ref="B38:B39"/>
    <mergeCell ref="B36:B37"/>
    <mergeCell ref="A24:A27"/>
    <mergeCell ref="G1:O3"/>
    <mergeCell ref="P1:S1"/>
    <mergeCell ref="P2:S2"/>
    <mergeCell ref="P3:S3"/>
    <mergeCell ref="B18:B19"/>
    <mergeCell ref="B12:B13"/>
    <mergeCell ref="B14:B15"/>
    <mergeCell ref="B16:B17"/>
    <mergeCell ref="A1:F3"/>
    <mergeCell ref="A5:A11"/>
    <mergeCell ref="A12:A13"/>
    <mergeCell ref="A14:A15"/>
    <mergeCell ref="A16:A17"/>
    <mergeCell ref="A18:A19"/>
    <mergeCell ref="B5:B11"/>
    <mergeCell ref="D5:S5"/>
  </mergeCells>
  <phoneticPr fontId="10" type="noConversion"/>
  <conditionalFormatting sqref="C18:C65">
    <cfRule type="notContainsBlanks" priority="41">
      <formula>LEN(TRIM(C18))&gt;0</formula>
    </cfRule>
  </conditionalFormatting>
  <conditionalFormatting sqref="D12:S44 D45:O45 Q45:S45 D46:S65">
    <cfRule type="notContainsBlanks" priority="40">
      <formula>LEN(TRIM(D12))&gt;0</formula>
    </cfRule>
  </conditionalFormatting>
  <pageMargins left="0.51181102362204722" right="0.19685039370078741" top="0.35433070866141736" bottom="0.35433070866141736" header="0.31496062992125984" footer="0.31496062992125984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11"/>
  <sheetViews>
    <sheetView tabSelected="1" zoomScale="50" zoomScaleNormal="50" workbookViewId="0">
      <selection activeCell="D149" sqref="D149"/>
    </sheetView>
  </sheetViews>
  <sheetFormatPr defaultColWidth="8.90625" defaultRowHeight="14.5" x14ac:dyDescent="0.35"/>
  <cols>
    <col min="1" max="1" width="3.54296875" style="87" customWidth="1"/>
    <col min="2" max="2" width="5.54296875" style="86" customWidth="1"/>
    <col min="3" max="3" width="6.90625" style="86" customWidth="1"/>
    <col min="4" max="4" width="6.453125" style="93" customWidth="1"/>
    <col min="5" max="20" width="7.08984375" style="86" customWidth="1"/>
    <col min="21" max="16384" width="8.90625" style="86"/>
  </cols>
  <sheetData>
    <row r="1" spans="1:20" customFormat="1" ht="18.649999999999999" customHeight="1" x14ac:dyDescent="0.35">
      <c r="A1" s="171" t="s">
        <v>17</v>
      </c>
      <c r="B1" s="171"/>
      <c r="C1" s="171"/>
      <c r="D1" s="171"/>
      <c r="E1" s="171"/>
      <c r="F1" s="171"/>
      <c r="G1" s="171"/>
      <c r="H1" s="171" t="s">
        <v>141</v>
      </c>
      <c r="I1" s="171"/>
      <c r="J1" s="171"/>
      <c r="K1" s="171"/>
      <c r="L1" s="171"/>
      <c r="M1" s="171"/>
      <c r="N1" s="171"/>
      <c r="O1" s="171"/>
      <c r="P1" s="171"/>
      <c r="Q1" s="166" t="s">
        <v>144</v>
      </c>
      <c r="R1" s="166"/>
      <c r="S1" s="166"/>
      <c r="T1" s="166"/>
    </row>
    <row r="2" spans="1:20" customFormat="1" ht="18.649999999999999" customHeight="1" x14ac:dyDescent="0.3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66"/>
      <c r="R2" s="166"/>
      <c r="S2" s="166"/>
      <c r="T2" s="166"/>
    </row>
    <row r="3" spans="1:20" customFormat="1" ht="25.5" customHeight="1" x14ac:dyDescent="0.35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66"/>
      <c r="R3" s="166"/>
      <c r="S3" s="166"/>
      <c r="T3" s="166"/>
    </row>
    <row r="4" spans="1:20" customFormat="1" ht="25.5" customHeight="1" x14ac:dyDescent="0.35">
      <c r="A4" s="172" t="s">
        <v>140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</row>
    <row r="5" spans="1:20" ht="19.5" customHeight="1" x14ac:dyDescent="0.35">
      <c r="A5" s="169" t="s">
        <v>46</v>
      </c>
      <c r="B5" s="169" t="s">
        <v>0</v>
      </c>
      <c r="C5" s="174" t="s">
        <v>1</v>
      </c>
      <c r="D5" s="170" t="s">
        <v>41</v>
      </c>
      <c r="E5" s="167" t="s">
        <v>2</v>
      </c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</row>
    <row r="6" spans="1:20" ht="30" customHeight="1" x14ac:dyDescent="0.35">
      <c r="A6" s="169"/>
      <c r="B6" s="169"/>
      <c r="C6" s="174"/>
      <c r="D6" s="170"/>
      <c r="E6" s="94" t="s">
        <v>3</v>
      </c>
      <c r="F6" s="94" t="s">
        <v>4</v>
      </c>
      <c r="G6" s="94" t="s">
        <v>5</v>
      </c>
      <c r="H6" s="94" t="s">
        <v>6</v>
      </c>
      <c r="I6" s="94" t="s">
        <v>7</v>
      </c>
      <c r="J6" s="94" t="s">
        <v>8</v>
      </c>
      <c r="K6" s="94" t="s">
        <v>9</v>
      </c>
      <c r="L6" s="94" t="s">
        <v>10</v>
      </c>
      <c r="M6" s="95" t="s">
        <v>37</v>
      </c>
      <c r="N6" s="94" t="s">
        <v>11</v>
      </c>
      <c r="O6" s="94" t="s">
        <v>12</v>
      </c>
      <c r="P6" s="94" t="s">
        <v>13</v>
      </c>
      <c r="Q6" s="94" t="s">
        <v>14</v>
      </c>
      <c r="R6" s="94" t="s">
        <v>15</v>
      </c>
      <c r="S6" s="95" t="s">
        <v>38</v>
      </c>
      <c r="T6" s="95" t="s">
        <v>39</v>
      </c>
    </row>
    <row r="7" spans="1:20" ht="16.649999999999999" customHeight="1" x14ac:dyDescent="0.35">
      <c r="A7" s="169"/>
      <c r="B7" s="169"/>
      <c r="C7" s="174"/>
      <c r="D7" s="170"/>
      <c r="E7" s="82">
        <v>2.5</v>
      </c>
      <c r="F7" s="82">
        <v>2.5</v>
      </c>
      <c r="G7" s="82">
        <v>2.5</v>
      </c>
      <c r="H7" s="82">
        <v>2.5</v>
      </c>
      <c r="I7" s="82">
        <v>2.5</v>
      </c>
      <c r="J7" s="82">
        <v>2.5</v>
      </c>
      <c r="K7" s="82">
        <v>2.5</v>
      </c>
      <c r="L7" s="82">
        <v>2.5</v>
      </c>
      <c r="M7" s="82">
        <v>2.5</v>
      </c>
      <c r="N7" s="82">
        <v>2.5</v>
      </c>
      <c r="O7" s="82">
        <v>2.5</v>
      </c>
      <c r="P7" s="82">
        <v>3.5</v>
      </c>
      <c r="Q7" s="82">
        <v>3.5</v>
      </c>
      <c r="R7" s="82">
        <v>3.5</v>
      </c>
      <c r="S7" s="82">
        <v>3.5</v>
      </c>
      <c r="T7" s="82">
        <v>3.5</v>
      </c>
    </row>
    <row r="8" spans="1:20" ht="14.4" customHeight="1" x14ac:dyDescent="0.35">
      <c r="A8" s="169"/>
      <c r="B8" s="169"/>
      <c r="C8" s="180" t="s">
        <v>67</v>
      </c>
      <c r="D8" s="82" t="s">
        <v>75</v>
      </c>
      <c r="E8" s="83">
        <f t="shared" ref="E8:T8" si="0">E195</f>
        <v>1</v>
      </c>
      <c r="F8" s="83">
        <f t="shared" si="0"/>
        <v>1</v>
      </c>
      <c r="G8" s="83">
        <f t="shared" si="0"/>
        <v>0.99999999999999956</v>
      </c>
      <c r="H8" s="83">
        <f t="shared" si="0"/>
        <v>0.99999999999999911</v>
      </c>
      <c r="I8" s="83">
        <f t="shared" si="0"/>
        <v>1</v>
      </c>
      <c r="J8" s="83">
        <f t="shared" si="0"/>
        <v>0.99999999999999911</v>
      </c>
      <c r="K8" s="83">
        <f t="shared" si="0"/>
        <v>1</v>
      </c>
      <c r="L8" s="83">
        <f t="shared" si="0"/>
        <v>1</v>
      </c>
      <c r="M8" s="83">
        <f t="shared" si="0"/>
        <v>1</v>
      </c>
      <c r="N8" s="83">
        <f t="shared" si="0"/>
        <v>0.99999999999999956</v>
      </c>
      <c r="O8" s="83">
        <f t="shared" si="0"/>
        <v>1</v>
      </c>
      <c r="P8" s="83">
        <f t="shared" si="0"/>
        <v>1</v>
      </c>
      <c r="Q8" s="83">
        <f t="shared" si="0"/>
        <v>1.0000000000000004</v>
      </c>
      <c r="R8" s="83">
        <f t="shared" si="0"/>
        <v>1.0000000000000004</v>
      </c>
      <c r="S8" s="83">
        <f t="shared" si="0"/>
        <v>1</v>
      </c>
      <c r="T8" s="83">
        <f t="shared" si="0"/>
        <v>1</v>
      </c>
    </row>
    <row r="9" spans="1:20" ht="15.75" customHeight="1" x14ac:dyDescent="0.35">
      <c r="A9" s="169"/>
      <c r="B9" s="169"/>
      <c r="C9" s="180"/>
      <c r="D9" s="96" t="s">
        <v>76</v>
      </c>
      <c r="E9" s="82">
        <f t="shared" ref="E9:T9" si="1">E196</f>
        <v>2.5</v>
      </c>
      <c r="F9" s="97">
        <f>F196</f>
        <v>2.5</v>
      </c>
      <c r="G9" s="97">
        <f>G196</f>
        <v>2.7</v>
      </c>
      <c r="H9" s="82">
        <f t="shared" si="1"/>
        <v>2.9000000000000004</v>
      </c>
      <c r="I9" s="82">
        <f t="shared" si="1"/>
        <v>2.7</v>
      </c>
      <c r="J9" s="82">
        <f t="shared" si="1"/>
        <v>2.9000000000000004</v>
      </c>
      <c r="K9" s="82">
        <f t="shared" si="1"/>
        <v>2.5</v>
      </c>
      <c r="L9" s="82">
        <f t="shared" si="1"/>
        <v>2.5</v>
      </c>
      <c r="M9" s="82">
        <f t="shared" si="1"/>
        <v>2.5</v>
      </c>
      <c r="N9" s="82">
        <f t="shared" si="1"/>
        <v>3</v>
      </c>
      <c r="O9" s="82">
        <f t="shared" si="1"/>
        <v>2.5</v>
      </c>
      <c r="P9" s="82">
        <f t="shared" si="1"/>
        <v>4.0999999999999996</v>
      </c>
      <c r="Q9" s="82">
        <f t="shared" si="1"/>
        <v>3.5</v>
      </c>
      <c r="R9" s="82">
        <f t="shared" si="1"/>
        <v>3.5</v>
      </c>
      <c r="S9" s="82">
        <f t="shared" si="1"/>
        <v>3.7</v>
      </c>
      <c r="T9" s="82">
        <f t="shared" si="1"/>
        <v>3.7</v>
      </c>
    </row>
    <row r="10" spans="1:20" ht="12.65" customHeight="1" x14ac:dyDescent="0.35">
      <c r="A10" s="169"/>
      <c r="B10" s="169"/>
      <c r="C10" s="180" t="s">
        <v>68</v>
      </c>
      <c r="D10" s="82" t="s">
        <v>77</v>
      </c>
      <c r="E10" s="83">
        <f t="shared" ref="E10:T10" si="2">E197</f>
        <v>1</v>
      </c>
      <c r="F10" s="83">
        <f t="shared" si="2"/>
        <v>1</v>
      </c>
      <c r="G10" s="83">
        <f t="shared" si="2"/>
        <v>0.99999999999999956</v>
      </c>
      <c r="H10" s="83">
        <f t="shared" si="2"/>
        <v>0.99999999999999911</v>
      </c>
      <c r="I10" s="83">
        <f t="shared" si="2"/>
        <v>1</v>
      </c>
      <c r="J10" s="83">
        <f t="shared" si="2"/>
        <v>0.99999999999999911</v>
      </c>
      <c r="K10" s="83">
        <f t="shared" si="2"/>
        <v>1</v>
      </c>
      <c r="L10" s="83">
        <f t="shared" si="2"/>
        <v>1</v>
      </c>
      <c r="M10" s="83">
        <f t="shared" si="2"/>
        <v>1</v>
      </c>
      <c r="N10" s="83">
        <f t="shared" si="2"/>
        <v>0.99999999999999956</v>
      </c>
      <c r="O10" s="83">
        <f t="shared" si="2"/>
        <v>1</v>
      </c>
      <c r="P10" s="83">
        <f t="shared" si="2"/>
        <v>1</v>
      </c>
      <c r="Q10" s="83">
        <f t="shared" si="2"/>
        <v>1.0000000000000004</v>
      </c>
      <c r="R10" s="83">
        <f t="shared" si="2"/>
        <v>1.0000000000000004</v>
      </c>
      <c r="S10" s="83">
        <f t="shared" si="2"/>
        <v>1</v>
      </c>
      <c r="T10" s="83">
        <f t="shared" si="2"/>
        <v>1</v>
      </c>
    </row>
    <row r="11" spans="1:20" x14ac:dyDescent="0.35">
      <c r="A11" s="169"/>
      <c r="B11" s="169"/>
      <c r="C11" s="180"/>
      <c r="D11" s="96" t="s">
        <v>76</v>
      </c>
      <c r="E11" s="82">
        <f t="shared" ref="E11:T11" si="3">E198</f>
        <v>2.5</v>
      </c>
      <c r="F11" s="82">
        <f t="shared" si="3"/>
        <v>2.5</v>
      </c>
      <c r="G11" s="82">
        <f t="shared" si="3"/>
        <v>2.7</v>
      </c>
      <c r="H11" s="82">
        <f t="shared" si="3"/>
        <v>2.9000000000000004</v>
      </c>
      <c r="I11" s="82">
        <f t="shared" si="3"/>
        <v>2.7</v>
      </c>
      <c r="J11" s="82">
        <f t="shared" si="3"/>
        <v>2.9000000000000004</v>
      </c>
      <c r="K11" s="82">
        <f t="shared" si="3"/>
        <v>2.5</v>
      </c>
      <c r="L11" s="82">
        <f t="shared" si="3"/>
        <v>2.5</v>
      </c>
      <c r="M11" s="82">
        <f t="shared" si="3"/>
        <v>2.5</v>
      </c>
      <c r="N11" s="82">
        <f t="shared" si="3"/>
        <v>3</v>
      </c>
      <c r="O11" s="82">
        <f t="shared" si="3"/>
        <v>2.5</v>
      </c>
      <c r="P11" s="82">
        <f t="shared" si="3"/>
        <v>4.0999999999999996</v>
      </c>
      <c r="Q11" s="82">
        <f t="shared" si="3"/>
        <v>3.5</v>
      </c>
      <c r="R11" s="82">
        <f t="shared" si="3"/>
        <v>3.5</v>
      </c>
      <c r="S11" s="82">
        <f t="shared" si="3"/>
        <v>3.7</v>
      </c>
      <c r="T11" s="82">
        <f t="shared" si="3"/>
        <v>3.7</v>
      </c>
    </row>
    <row r="12" spans="1:20" ht="18.649999999999999" customHeight="1" x14ac:dyDescent="0.35">
      <c r="A12" s="158" t="s">
        <v>47</v>
      </c>
      <c r="B12" s="158" t="s">
        <v>105</v>
      </c>
      <c r="C12" s="82" t="s">
        <v>23</v>
      </c>
      <c r="D12" s="83">
        <v>0.1</v>
      </c>
      <c r="E12" s="84">
        <v>2.5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0" ht="18.649999999999999" customHeight="1" x14ac:dyDescent="0.35">
      <c r="A13" s="158"/>
      <c r="B13" s="158"/>
      <c r="C13" s="82" t="s">
        <v>87</v>
      </c>
      <c r="D13" s="83">
        <v>0.1</v>
      </c>
      <c r="E13" s="84">
        <v>2.5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</row>
    <row r="14" spans="1:20" ht="18.649999999999999" customHeight="1" x14ac:dyDescent="0.35">
      <c r="A14" s="158"/>
      <c r="B14" s="158"/>
      <c r="C14" s="82" t="s">
        <v>89</v>
      </c>
      <c r="D14" s="83">
        <v>0.1</v>
      </c>
      <c r="E14" s="84">
        <v>2.5</v>
      </c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pans="1:20" ht="18.649999999999999" customHeight="1" x14ac:dyDescent="0.35">
      <c r="A15" s="158"/>
      <c r="B15" s="158"/>
      <c r="C15" s="82" t="s">
        <v>18</v>
      </c>
      <c r="D15" s="83">
        <v>0.2</v>
      </c>
      <c r="E15" s="84"/>
      <c r="F15" s="84"/>
      <c r="G15" s="84"/>
      <c r="H15" s="84">
        <v>2.5</v>
      </c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0" ht="18.649999999999999" customHeight="1" x14ac:dyDescent="0.35">
      <c r="A16" s="158"/>
      <c r="B16" s="158"/>
      <c r="C16" s="82" t="s">
        <v>20</v>
      </c>
      <c r="D16" s="83">
        <v>0.2</v>
      </c>
      <c r="E16" s="84"/>
      <c r="F16" s="84"/>
      <c r="G16" s="84"/>
      <c r="H16" s="84"/>
      <c r="I16" s="84"/>
      <c r="J16" s="84">
        <v>2.5</v>
      </c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0" ht="18.649999999999999" customHeight="1" x14ac:dyDescent="0.35">
      <c r="A17" s="168" t="s">
        <v>48</v>
      </c>
      <c r="B17" s="168" t="s">
        <v>106</v>
      </c>
      <c r="C17" s="82" t="s">
        <v>24</v>
      </c>
      <c r="D17" s="83">
        <v>0.1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>
        <v>2.5</v>
      </c>
      <c r="P17" s="84"/>
      <c r="Q17" s="84"/>
      <c r="R17" s="84"/>
      <c r="S17" s="84"/>
      <c r="T17" s="84"/>
    </row>
    <row r="18" spans="1:20" ht="18.649999999999999" customHeight="1" x14ac:dyDescent="0.35">
      <c r="A18" s="168"/>
      <c r="B18" s="168"/>
      <c r="C18" s="82" t="s">
        <v>90</v>
      </c>
      <c r="D18" s="83">
        <v>0.1</v>
      </c>
      <c r="E18" s="84"/>
      <c r="F18" s="98"/>
      <c r="G18" s="84"/>
      <c r="H18" s="84"/>
      <c r="I18" s="84"/>
      <c r="J18" s="84"/>
      <c r="K18" s="84"/>
      <c r="L18" s="84"/>
      <c r="M18" s="84"/>
      <c r="N18" s="84"/>
      <c r="O18" s="84">
        <v>2.5</v>
      </c>
      <c r="P18" s="84"/>
      <c r="Q18" s="84"/>
      <c r="R18" s="84"/>
      <c r="S18" s="84"/>
      <c r="T18" s="84"/>
    </row>
    <row r="19" spans="1:20" ht="18.649999999999999" customHeight="1" x14ac:dyDescent="0.35">
      <c r="A19" s="168"/>
      <c r="B19" s="168"/>
      <c r="C19" s="82" t="s">
        <v>91</v>
      </c>
      <c r="D19" s="83">
        <v>0.15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>
        <v>2.5</v>
      </c>
      <c r="P19" s="84"/>
      <c r="Q19" s="84"/>
      <c r="R19" s="84"/>
      <c r="S19" s="84"/>
      <c r="T19" s="84"/>
    </row>
    <row r="20" spans="1:20" ht="18.649999999999999" customHeight="1" x14ac:dyDescent="0.35">
      <c r="A20" s="168"/>
      <c r="B20" s="168"/>
      <c r="C20" s="82" t="s">
        <v>92</v>
      </c>
      <c r="D20" s="83">
        <v>0.15</v>
      </c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>
        <v>2.5</v>
      </c>
      <c r="P20" s="84"/>
      <c r="Q20" s="84"/>
      <c r="R20" s="84"/>
      <c r="S20" s="84"/>
      <c r="T20" s="84"/>
    </row>
    <row r="21" spans="1:20" ht="18.649999999999999" customHeight="1" x14ac:dyDescent="0.35">
      <c r="A21" s="158" t="s">
        <v>49</v>
      </c>
      <c r="B21" s="158" t="s">
        <v>107</v>
      </c>
      <c r="C21" s="82" t="s">
        <v>25</v>
      </c>
      <c r="D21" s="83">
        <v>0.05</v>
      </c>
      <c r="E21" s="84"/>
      <c r="F21" s="84">
        <v>2.5</v>
      </c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</row>
    <row r="22" spans="1:20" ht="18.649999999999999" customHeight="1" x14ac:dyDescent="0.35">
      <c r="A22" s="158"/>
      <c r="B22" s="158"/>
      <c r="C22" s="82" t="s">
        <v>93</v>
      </c>
      <c r="D22" s="83">
        <v>0.03</v>
      </c>
      <c r="E22" s="84"/>
      <c r="F22" s="84">
        <v>2.5</v>
      </c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spans="1:20" ht="18.649999999999999" customHeight="1" x14ac:dyDescent="0.35">
      <c r="A23" s="158"/>
      <c r="B23" s="158"/>
      <c r="C23" s="82" t="s">
        <v>88</v>
      </c>
      <c r="D23" s="83">
        <v>0.08</v>
      </c>
      <c r="E23" s="84"/>
      <c r="F23" s="84">
        <v>2.5</v>
      </c>
      <c r="G23" s="84"/>
      <c r="H23" s="99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spans="1:20" ht="18.649999999999999" customHeight="1" x14ac:dyDescent="0.35">
      <c r="A24" s="158"/>
      <c r="B24" s="158"/>
      <c r="C24" s="82" t="s">
        <v>19</v>
      </c>
      <c r="D24" s="83">
        <v>0.2</v>
      </c>
      <c r="E24" s="84"/>
      <c r="F24" s="84"/>
      <c r="G24" s="84"/>
      <c r="H24" s="84"/>
      <c r="I24" s="84">
        <v>2.5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</row>
    <row r="25" spans="1:20" ht="18.649999999999999" customHeight="1" x14ac:dyDescent="0.35">
      <c r="A25" s="158"/>
      <c r="B25" s="158"/>
      <c r="C25" s="82" t="s">
        <v>31</v>
      </c>
      <c r="D25" s="83">
        <v>0.2</v>
      </c>
      <c r="E25" s="84"/>
      <c r="F25" s="84"/>
      <c r="G25" s="84"/>
      <c r="H25" s="84"/>
      <c r="I25" s="84"/>
      <c r="J25" s="84"/>
      <c r="K25" s="84"/>
      <c r="L25" s="84">
        <v>2.5</v>
      </c>
      <c r="M25" s="84"/>
      <c r="N25" s="84"/>
      <c r="O25" s="84"/>
      <c r="P25" s="84"/>
      <c r="Q25" s="84"/>
      <c r="R25" s="84"/>
      <c r="S25" s="84"/>
      <c r="T25" s="84"/>
    </row>
    <row r="26" spans="1:20" ht="18.649999999999999" customHeight="1" x14ac:dyDescent="0.35">
      <c r="A26" s="158" t="s">
        <v>50</v>
      </c>
      <c r="B26" s="158" t="s">
        <v>108</v>
      </c>
      <c r="C26" s="83" t="s">
        <v>25</v>
      </c>
      <c r="D26" s="83">
        <v>0.08</v>
      </c>
      <c r="E26" s="84"/>
      <c r="F26" s="84">
        <v>2.5</v>
      </c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100"/>
    </row>
    <row r="27" spans="1:20" ht="18.649999999999999" customHeight="1" x14ac:dyDescent="0.35">
      <c r="A27" s="158"/>
      <c r="B27" s="158"/>
      <c r="C27" s="83" t="s">
        <v>93</v>
      </c>
      <c r="D27" s="83">
        <v>0.03</v>
      </c>
      <c r="E27" s="84"/>
      <c r="F27" s="84">
        <v>2.5</v>
      </c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100"/>
    </row>
    <row r="28" spans="1:20" ht="18.649999999999999" customHeight="1" x14ac:dyDescent="0.35">
      <c r="A28" s="158"/>
      <c r="B28" s="158"/>
      <c r="C28" s="82" t="s">
        <v>94</v>
      </c>
      <c r="D28" s="83">
        <v>0.05</v>
      </c>
      <c r="E28" s="84"/>
      <c r="F28" s="84">
        <v>2.5</v>
      </c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</row>
    <row r="29" spans="1:20" ht="18.649999999999999" customHeight="1" x14ac:dyDescent="0.35">
      <c r="A29" s="158"/>
      <c r="B29" s="158"/>
      <c r="C29" s="82" t="s">
        <v>19</v>
      </c>
      <c r="D29" s="83">
        <v>0.2</v>
      </c>
      <c r="E29" s="84"/>
      <c r="F29" s="84"/>
      <c r="G29" s="84"/>
      <c r="H29" s="84"/>
      <c r="I29" s="84">
        <v>2.5</v>
      </c>
      <c r="J29" s="99"/>
      <c r="K29" s="84"/>
      <c r="L29" s="84"/>
      <c r="M29" s="84"/>
      <c r="N29" s="84"/>
      <c r="O29" s="84"/>
      <c r="P29" s="84"/>
      <c r="Q29" s="84"/>
      <c r="R29" s="84"/>
      <c r="S29" s="84"/>
      <c r="T29" s="84"/>
    </row>
    <row r="30" spans="1:20" ht="18.649999999999999" customHeight="1" x14ac:dyDescent="0.35">
      <c r="A30" s="158"/>
      <c r="B30" s="158"/>
      <c r="C30" s="82" t="s">
        <v>31</v>
      </c>
      <c r="D30" s="83">
        <v>0.2</v>
      </c>
      <c r="E30" s="84"/>
      <c r="F30" s="84"/>
      <c r="G30" s="84"/>
      <c r="H30" s="84"/>
      <c r="I30" s="84"/>
      <c r="J30" s="84"/>
      <c r="K30" s="84"/>
      <c r="L30" s="84">
        <v>2.5</v>
      </c>
      <c r="M30" s="84"/>
      <c r="N30" s="84"/>
      <c r="O30" s="84"/>
      <c r="P30" s="84"/>
      <c r="Q30" s="84"/>
      <c r="R30" s="84"/>
      <c r="S30" s="84"/>
      <c r="T30" s="84"/>
    </row>
    <row r="31" spans="1:20" ht="18.649999999999999" customHeight="1" x14ac:dyDescent="0.35">
      <c r="A31" s="158" t="s">
        <v>51</v>
      </c>
      <c r="B31" s="158" t="s">
        <v>109</v>
      </c>
      <c r="C31" s="83" t="s">
        <v>25</v>
      </c>
      <c r="D31" s="83">
        <v>0.05</v>
      </c>
      <c r="E31" s="84"/>
      <c r="F31" s="84">
        <v>2.5</v>
      </c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</row>
    <row r="32" spans="1:20" ht="18.649999999999999" customHeight="1" x14ac:dyDescent="0.35">
      <c r="A32" s="158"/>
      <c r="B32" s="158"/>
      <c r="C32" s="83" t="s">
        <v>93</v>
      </c>
      <c r="D32" s="83">
        <v>0.05</v>
      </c>
      <c r="E32" s="84"/>
      <c r="F32" s="84">
        <v>2.5</v>
      </c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</row>
    <row r="33" spans="1:20" ht="18.649999999999999" customHeight="1" x14ac:dyDescent="0.35">
      <c r="A33" s="158"/>
      <c r="B33" s="158"/>
      <c r="C33" s="82" t="s">
        <v>94</v>
      </c>
      <c r="D33" s="83">
        <v>7.0000000000000007E-2</v>
      </c>
      <c r="E33" s="84"/>
      <c r="F33" s="84">
        <v>2.5</v>
      </c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</row>
    <row r="34" spans="1:20" ht="18.649999999999999" customHeight="1" x14ac:dyDescent="0.35">
      <c r="A34" s="158"/>
      <c r="B34" s="158"/>
      <c r="C34" s="82" t="s">
        <v>19</v>
      </c>
      <c r="D34" s="83">
        <v>0.2</v>
      </c>
      <c r="E34" s="84"/>
      <c r="F34" s="84"/>
      <c r="G34" s="84"/>
      <c r="H34" s="84"/>
      <c r="I34" s="84">
        <v>2.5</v>
      </c>
      <c r="J34" s="99"/>
      <c r="K34" s="84"/>
      <c r="L34" s="84"/>
      <c r="M34" s="84"/>
      <c r="N34" s="84"/>
      <c r="O34" s="84"/>
      <c r="P34" s="84"/>
      <c r="Q34" s="84"/>
      <c r="R34" s="84"/>
      <c r="S34" s="84"/>
      <c r="T34" s="84"/>
    </row>
    <row r="35" spans="1:20" ht="18.649999999999999" customHeight="1" x14ac:dyDescent="0.35">
      <c r="A35" s="158"/>
      <c r="B35" s="158"/>
      <c r="C35" s="82" t="s">
        <v>31</v>
      </c>
      <c r="D35" s="83">
        <v>0.2</v>
      </c>
      <c r="E35" s="84"/>
      <c r="F35" s="84"/>
      <c r="G35" s="84"/>
      <c r="H35" s="84"/>
      <c r="I35" s="84"/>
      <c r="J35" s="84"/>
      <c r="K35" s="84"/>
      <c r="L35" s="84">
        <v>2.5</v>
      </c>
      <c r="M35" s="84"/>
      <c r="N35" s="84"/>
      <c r="O35" s="84"/>
      <c r="P35" s="84"/>
      <c r="Q35" s="84"/>
      <c r="R35" s="84"/>
      <c r="S35" s="84"/>
      <c r="T35" s="84"/>
    </row>
    <row r="36" spans="1:20" ht="18.649999999999999" customHeight="1" x14ac:dyDescent="0.35">
      <c r="A36" s="158" t="s">
        <v>52</v>
      </c>
      <c r="B36" s="158" t="s">
        <v>110</v>
      </c>
      <c r="C36" s="88" t="s">
        <v>23</v>
      </c>
      <c r="D36" s="88">
        <v>0.17</v>
      </c>
      <c r="E36" s="101">
        <v>2.5</v>
      </c>
      <c r="F36" s="101"/>
      <c r="G36" s="101"/>
      <c r="H36" s="101"/>
      <c r="I36" s="101"/>
      <c r="J36" s="101"/>
      <c r="K36" s="101"/>
      <c r="L36" s="101"/>
      <c r="M36" s="84"/>
      <c r="N36" s="84"/>
      <c r="O36" s="84"/>
      <c r="P36" s="84"/>
      <c r="Q36" s="84"/>
      <c r="R36" s="84"/>
      <c r="S36" s="84"/>
      <c r="T36" s="84"/>
    </row>
    <row r="37" spans="1:20" ht="18.649999999999999" customHeight="1" x14ac:dyDescent="0.35">
      <c r="A37" s="158"/>
      <c r="B37" s="158"/>
      <c r="C37" s="88" t="s">
        <v>121</v>
      </c>
      <c r="D37" s="88">
        <v>0.08</v>
      </c>
      <c r="E37" s="101">
        <v>2.5</v>
      </c>
      <c r="F37" s="101"/>
      <c r="G37" s="101"/>
      <c r="H37" s="101"/>
      <c r="I37" s="101"/>
      <c r="J37" s="101"/>
      <c r="K37" s="101"/>
      <c r="L37" s="101"/>
      <c r="M37" s="84"/>
      <c r="N37" s="84"/>
      <c r="O37" s="84"/>
      <c r="P37" s="84"/>
      <c r="Q37" s="84"/>
      <c r="R37" s="84"/>
      <c r="S37" s="84"/>
      <c r="T37" s="84"/>
    </row>
    <row r="38" spans="1:20" ht="18.649999999999999" customHeight="1" x14ac:dyDescent="0.35">
      <c r="A38" s="158"/>
      <c r="B38" s="158"/>
      <c r="C38" s="102" t="s">
        <v>122</v>
      </c>
      <c r="D38" s="88">
        <v>0.1</v>
      </c>
      <c r="E38" s="101">
        <v>2.5</v>
      </c>
      <c r="F38" s="101"/>
      <c r="G38" s="101"/>
      <c r="H38" s="101"/>
      <c r="I38" s="101"/>
      <c r="J38" s="101"/>
      <c r="K38" s="101"/>
      <c r="L38" s="101"/>
      <c r="M38" s="84"/>
      <c r="N38" s="84"/>
      <c r="O38" s="84"/>
      <c r="P38" s="84"/>
      <c r="Q38" s="84"/>
      <c r="R38" s="84"/>
      <c r="S38" s="84"/>
      <c r="T38" s="84"/>
    </row>
    <row r="39" spans="1:20" ht="18.649999999999999" customHeight="1" x14ac:dyDescent="0.35">
      <c r="A39" s="158"/>
      <c r="B39" s="158"/>
      <c r="C39" s="102" t="s">
        <v>19</v>
      </c>
      <c r="D39" s="88">
        <v>0.2</v>
      </c>
      <c r="E39" s="101"/>
      <c r="F39" s="101"/>
      <c r="G39" s="101"/>
      <c r="H39" s="101"/>
      <c r="I39" s="101">
        <v>2.5</v>
      </c>
      <c r="J39" s="103"/>
      <c r="K39" s="101"/>
      <c r="L39" s="101"/>
      <c r="M39" s="84"/>
      <c r="N39" s="84"/>
      <c r="O39" s="84"/>
      <c r="P39" s="84"/>
      <c r="Q39" s="84"/>
      <c r="R39" s="84"/>
      <c r="S39" s="84"/>
      <c r="T39" s="84"/>
    </row>
    <row r="40" spans="1:20" ht="18.649999999999999" customHeight="1" x14ac:dyDescent="0.35">
      <c r="A40" s="158"/>
      <c r="B40" s="158"/>
      <c r="C40" s="102" t="s">
        <v>32</v>
      </c>
      <c r="D40" s="88">
        <v>0.33</v>
      </c>
      <c r="E40" s="101"/>
      <c r="F40" s="101"/>
      <c r="G40" s="101"/>
      <c r="H40" s="101"/>
      <c r="I40" s="101"/>
      <c r="J40" s="101"/>
      <c r="K40" s="101"/>
      <c r="L40" s="101"/>
      <c r="M40" s="84">
        <v>2.5</v>
      </c>
      <c r="N40" s="84"/>
      <c r="O40" s="84"/>
      <c r="P40" s="84"/>
      <c r="Q40" s="84"/>
      <c r="R40" s="84"/>
      <c r="S40" s="84"/>
      <c r="T40" s="84"/>
    </row>
    <row r="41" spans="1:20" ht="18.649999999999999" customHeight="1" x14ac:dyDescent="0.35">
      <c r="A41" s="165" t="s">
        <v>53</v>
      </c>
      <c r="B41" s="158" t="s">
        <v>111</v>
      </c>
      <c r="C41" s="82" t="s">
        <v>25</v>
      </c>
      <c r="D41" s="83">
        <v>0.05</v>
      </c>
      <c r="E41" s="84"/>
      <c r="F41" s="84">
        <v>2.5</v>
      </c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</row>
    <row r="42" spans="1:20" ht="18.649999999999999" customHeight="1" x14ac:dyDescent="0.35">
      <c r="A42" s="165"/>
      <c r="B42" s="158"/>
      <c r="C42" s="82" t="s">
        <v>34</v>
      </c>
      <c r="D42" s="83">
        <v>0.06</v>
      </c>
      <c r="E42" s="84"/>
      <c r="F42" s="84">
        <v>2.5</v>
      </c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</row>
    <row r="43" spans="1:20" ht="18.649999999999999" customHeight="1" x14ac:dyDescent="0.35">
      <c r="A43" s="165"/>
      <c r="B43" s="158"/>
      <c r="C43" s="82" t="s">
        <v>88</v>
      </c>
      <c r="D43" s="83">
        <v>0.06</v>
      </c>
      <c r="E43" s="84"/>
      <c r="F43" s="84">
        <v>2.5</v>
      </c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</row>
    <row r="44" spans="1:20" ht="18.649999999999999" customHeight="1" x14ac:dyDescent="0.35">
      <c r="A44" s="165"/>
      <c r="B44" s="158"/>
      <c r="C44" s="82" t="s">
        <v>36</v>
      </c>
      <c r="D44" s="83">
        <v>0.4</v>
      </c>
      <c r="E44" s="84"/>
      <c r="F44" s="84"/>
      <c r="G44" s="84"/>
      <c r="H44" s="84"/>
      <c r="I44" s="84"/>
      <c r="J44" s="84">
        <v>2.5</v>
      </c>
      <c r="K44" s="84"/>
      <c r="L44" s="84"/>
      <c r="M44" s="84"/>
      <c r="N44" s="84"/>
      <c r="O44" s="84"/>
      <c r="P44" s="84"/>
      <c r="Q44" s="84"/>
      <c r="R44" s="84"/>
      <c r="S44" s="84"/>
      <c r="T44" s="84"/>
    </row>
    <row r="45" spans="1:20" ht="18.649999999999999" customHeight="1" x14ac:dyDescent="0.35">
      <c r="A45" s="165"/>
      <c r="B45" s="158"/>
      <c r="C45" s="82" t="s">
        <v>103</v>
      </c>
      <c r="D45" s="83">
        <v>0.2</v>
      </c>
      <c r="E45" s="84"/>
      <c r="F45" s="84"/>
      <c r="G45" s="84"/>
      <c r="H45" s="84"/>
      <c r="I45" s="84"/>
      <c r="J45" s="84"/>
      <c r="K45" s="84"/>
      <c r="L45" s="84">
        <v>2.5</v>
      </c>
      <c r="M45" s="84"/>
      <c r="N45" s="84"/>
      <c r="O45" s="84"/>
      <c r="P45" s="84"/>
      <c r="Q45" s="84"/>
      <c r="R45" s="84"/>
      <c r="S45" s="84"/>
      <c r="T45" s="84"/>
    </row>
    <row r="46" spans="1:20" ht="18.649999999999999" customHeight="1" x14ac:dyDescent="0.35">
      <c r="A46" s="165"/>
      <c r="B46" s="158" t="s">
        <v>112</v>
      </c>
      <c r="C46" s="82" t="s">
        <v>25</v>
      </c>
      <c r="D46" s="83">
        <v>0.05</v>
      </c>
      <c r="E46" s="84"/>
      <c r="F46" s="84">
        <v>2.5</v>
      </c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</row>
    <row r="47" spans="1:20" ht="18.649999999999999" customHeight="1" x14ac:dyDescent="0.35">
      <c r="A47" s="165"/>
      <c r="B47" s="158"/>
      <c r="C47" s="82" t="s">
        <v>34</v>
      </c>
      <c r="D47" s="83">
        <v>0.06</v>
      </c>
      <c r="E47" s="84"/>
      <c r="F47" s="84">
        <v>2.5</v>
      </c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</row>
    <row r="48" spans="1:20" ht="18.649999999999999" customHeight="1" x14ac:dyDescent="0.35">
      <c r="A48" s="165"/>
      <c r="B48" s="158"/>
      <c r="C48" s="82" t="s">
        <v>88</v>
      </c>
      <c r="D48" s="83">
        <v>0.06</v>
      </c>
      <c r="E48" s="84"/>
      <c r="F48" s="84">
        <v>2.5</v>
      </c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</row>
    <row r="49" spans="1:20" ht="18.649999999999999" customHeight="1" x14ac:dyDescent="0.35">
      <c r="A49" s="165"/>
      <c r="B49" s="158"/>
      <c r="C49" s="82" t="s">
        <v>36</v>
      </c>
      <c r="D49" s="83">
        <v>0.4</v>
      </c>
      <c r="E49" s="84"/>
      <c r="F49" s="84"/>
      <c r="G49" s="84"/>
      <c r="H49" s="84"/>
      <c r="I49" s="84"/>
      <c r="J49" s="84">
        <v>2.5</v>
      </c>
      <c r="K49" s="84"/>
      <c r="L49" s="84"/>
      <c r="M49" s="84"/>
      <c r="N49" s="84"/>
      <c r="O49" s="84"/>
      <c r="P49" s="84"/>
      <c r="Q49" s="84"/>
      <c r="R49" s="84"/>
      <c r="S49" s="84"/>
      <c r="T49" s="84"/>
    </row>
    <row r="50" spans="1:20" ht="18.649999999999999" customHeight="1" x14ac:dyDescent="0.35">
      <c r="A50" s="165"/>
      <c r="B50" s="158"/>
      <c r="C50" s="82" t="s">
        <v>103</v>
      </c>
      <c r="D50" s="83">
        <v>0.2</v>
      </c>
      <c r="E50" s="84"/>
      <c r="F50" s="84"/>
      <c r="G50" s="84"/>
      <c r="H50" s="84"/>
      <c r="I50" s="84"/>
      <c r="J50" s="84"/>
      <c r="K50" s="84"/>
      <c r="L50" s="84">
        <v>2.5</v>
      </c>
      <c r="M50" s="84"/>
      <c r="N50" s="84"/>
      <c r="O50" s="84"/>
      <c r="P50" s="84"/>
      <c r="Q50" s="84"/>
      <c r="R50" s="84"/>
      <c r="S50" s="84"/>
      <c r="T50" s="84"/>
    </row>
    <row r="51" spans="1:20" ht="18.649999999999999" customHeight="1" x14ac:dyDescent="0.35">
      <c r="A51" s="165" t="s">
        <v>54</v>
      </c>
      <c r="B51" s="158" t="s">
        <v>113</v>
      </c>
      <c r="C51" s="82" t="s">
        <v>25</v>
      </c>
      <c r="D51" s="83">
        <v>0.05</v>
      </c>
      <c r="E51" s="84"/>
      <c r="F51" s="84">
        <v>2.5</v>
      </c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</row>
    <row r="52" spans="1:20" ht="18.649999999999999" customHeight="1" x14ac:dyDescent="0.35">
      <c r="A52" s="165"/>
      <c r="B52" s="158"/>
      <c r="C52" s="82" t="s">
        <v>34</v>
      </c>
      <c r="D52" s="83">
        <v>0.06</v>
      </c>
      <c r="E52" s="84"/>
      <c r="F52" s="84">
        <v>2.5</v>
      </c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</row>
    <row r="53" spans="1:20" ht="18.649999999999999" customHeight="1" x14ac:dyDescent="0.35">
      <c r="A53" s="165"/>
      <c r="B53" s="158"/>
      <c r="C53" s="82" t="s">
        <v>88</v>
      </c>
      <c r="D53" s="83">
        <v>0.06</v>
      </c>
      <c r="E53" s="84"/>
      <c r="F53" s="84">
        <v>2.5</v>
      </c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</row>
    <row r="54" spans="1:20" ht="18.649999999999999" customHeight="1" x14ac:dyDescent="0.35">
      <c r="A54" s="165"/>
      <c r="B54" s="158"/>
      <c r="C54" s="82" t="s">
        <v>18</v>
      </c>
      <c r="D54" s="83">
        <v>0.2</v>
      </c>
      <c r="E54" s="84"/>
      <c r="F54" s="84"/>
      <c r="G54" s="84"/>
      <c r="H54" s="84">
        <v>2.5</v>
      </c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</row>
    <row r="55" spans="1:20" ht="18.649999999999999" customHeight="1" x14ac:dyDescent="0.35">
      <c r="A55" s="165"/>
      <c r="B55" s="158"/>
      <c r="C55" s="82" t="s">
        <v>31</v>
      </c>
      <c r="D55" s="83">
        <v>0.2</v>
      </c>
      <c r="E55" s="84"/>
      <c r="F55" s="84"/>
      <c r="G55" s="84"/>
      <c r="H55" s="84"/>
      <c r="I55" s="84"/>
      <c r="J55" s="84"/>
      <c r="K55" s="84"/>
      <c r="L55" s="84">
        <v>2.5</v>
      </c>
      <c r="M55" s="84"/>
      <c r="N55" s="84"/>
      <c r="O55" s="84"/>
      <c r="P55" s="84"/>
      <c r="Q55" s="84"/>
      <c r="R55" s="84"/>
      <c r="S55" s="84"/>
      <c r="T55" s="84"/>
    </row>
    <row r="56" spans="1:20" ht="18.649999999999999" customHeight="1" x14ac:dyDescent="0.35">
      <c r="A56" s="165"/>
      <c r="B56" s="158" t="s">
        <v>120</v>
      </c>
      <c r="C56" s="102" t="s">
        <v>25</v>
      </c>
      <c r="D56" s="88">
        <v>0.05</v>
      </c>
      <c r="E56" s="84"/>
      <c r="F56" s="101">
        <v>2.5</v>
      </c>
      <c r="G56" s="101"/>
      <c r="H56" s="101"/>
      <c r="I56" s="101"/>
      <c r="J56" s="101"/>
      <c r="K56" s="101"/>
      <c r="L56" s="101"/>
      <c r="M56" s="101"/>
      <c r="N56" s="101"/>
      <c r="O56" s="101"/>
      <c r="P56" s="84"/>
      <c r="Q56" s="84"/>
      <c r="R56" s="84"/>
      <c r="S56" s="84"/>
      <c r="T56" s="84"/>
    </row>
    <row r="57" spans="1:20" ht="18.649999999999999" customHeight="1" x14ac:dyDescent="0.35">
      <c r="A57" s="165"/>
      <c r="B57" s="158"/>
      <c r="C57" s="102" t="s">
        <v>34</v>
      </c>
      <c r="D57" s="88">
        <v>0.06</v>
      </c>
      <c r="E57" s="84"/>
      <c r="F57" s="101">
        <v>2.5</v>
      </c>
      <c r="G57" s="101"/>
      <c r="H57" s="101"/>
      <c r="I57" s="101"/>
      <c r="J57" s="101"/>
      <c r="K57" s="101"/>
      <c r="L57" s="101"/>
      <c r="M57" s="101"/>
      <c r="N57" s="101"/>
      <c r="O57" s="101"/>
      <c r="P57" s="84"/>
      <c r="Q57" s="84"/>
      <c r="R57" s="84"/>
      <c r="S57" s="84"/>
      <c r="T57" s="84"/>
    </row>
    <row r="58" spans="1:20" ht="18.649999999999999" customHeight="1" x14ac:dyDescent="0.35">
      <c r="A58" s="165"/>
      <c r="B58" s="158"/>
      <c r="C58" s="102" t="s">
        <v>88</v>
      </c>
      <c r="D58" s="88">
        <v>0.06</v>
      </c>
      <c r="E58" s="84"/>
      <c r="F58" s="101">
        <v>2.5</v>
      </c>
      <c r="G58" s="101"/>
      <c r="H58" s="101"/>
      <c r="I58" s="101"/>
      <c r="J58" s="101"/>
      <c r="K58" s="101"/>
      <c r="L58" s="101"/>
      <c r="M58" s="101"/>
      <c r="N58" s="101"/>
      <c r="O58" s="101"/>
      <c r="P58" s="84"/>
      <c r="Q58" s="84"/>
      <c r="R58" s="84"/>
      <c r="S58" s="84"/>
      <c r="T58" s="84"/>
    </row>
    <row r="59" spans="1:20" ht="18.649999999999999" customHeight="1" x14ac:dyDescent="0.35">
      <c r="A59" s="165"/>
      <c r="B59" s="158"/>
      <c r="C59" s="102" t="s">
        <v>18</v>
      </c>
      <c r="D59" s="88">
        <v>0.2</v>
      </c>
      <c r="E59" s="101"/>
      <c r="F59" s="101"/>
      <c r="G59" s="101"/>
      <c r="H59" s="101">
        <v>2.5</v>
      </c>
      <c r="I59" s="101"/>
      <c r="J59" s="101"/>
      <c r="K59" s="101"/>
      <c r="L59" s="101"/>
      <c r="M59" s="101"/>
      <c r="N59" s="101"/>
      <c r="O59" s="101"/>
      <c r="P59" s="84"/>
      <c r="Q59" s="84"/>
      <c r="R59" s="84"/>
      <c r="S59" s="84"/>
      <c r="T59" s="84"/>
    </row>
    <row r="60" spans="1:20" ht="18.649999999999999" customHeight="1" x14ac:dyDescent="0.35">
      <c r="A60" s="165"/>
      <c r="B60" s="158"/>
      <c r="C60" s="102" t="s">
        <v>31</v>
      </c>
      <c r="D60" s="88">
        <v>0.2</v>
      </c>
      <c r="E60" s="101"/>
      <c r="F60" s="101"/>
      <c r="G60" s="101"/>
      <c r="H60" s="101"/>
      <c r="I60" s="101"/>
      <c r="J60" s="101"/>
      <c r="K60" s="101"/>
      <c r="L60" s="101">
        <v>2.5</v>
      </c>
      <c r="M60" s="101"/>
      <c r="N60" s="101"/>
      <c r="O60" s="101"/>
      <c r="P60" s="84"/>
      <c r="Q60" s="84"/>
      <c r="R60" s="84"/>
      <c r="S60" s="84"/>
      <c r="T60" s="84"/>
    </row>
    <row r="61" spans="1:20" ht="18.649999999999999" customHeight="1" x14ac:dyDescent="0.35">
      <c r="A61" s="165" t="s">
        <v>55</v>
      </c>
      <c r="B61" s="158" t="s">
        <v>115</v>
      </c>
      <c r="C61" s="82" t="s">
        <v>23</v>
      </c>
      <c r="D61" s="83">
        <v>0.05</v>
      </c>
      <c r="E61" s="84">
        <v>2.5</v>
      </c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</row>
    <row r="62" spans="1:20" ht="18.649999999999999" customHeight="1" x14ac:dyDescent="0.35">
      <c r="A62" s="165"/>
      <c r="B62" s="158"/>
      <c r="C62" s="82" t="s">
        <v>87</v>
      </c>
      <c r="D62" s="83">
        <v>0.15</v>
      </c>
      <c r="E62" s="84">
        <v>2.5</v>
      </c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</row>
    <row r="63" spans="1:20" ht="18.649999999999999" customHeight="1" x14ac:dyDescent="0.35">
      <c r="A63" s="165"/>
      <c r="B63" s="158"/>
      <c r="C63" s="82" t="s">
        <v>89</v>
      </c>
      <c r="D63" s="83">
        <v>0.15</v>
      </c>
      <c r="E63" s="84">
        <v>2.5</v>
      </c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</row>
    <row r="64" spans="1:20" ht="18.649999999999999" customHeight="1" x14ac:dyDescent="0.35">
      <c r="A64" s="165"/>
      <c r="B64" s="158"/>
      <c r="C64" s="82" t="s">
        <v>96</v>
      </c>
      <c r="D64" s="83">
        <v>0.2</v>
      </c>
      <c r="E64" s="84"/>
      <c r="F64" s="84"/>
      <c r="G64" s="84"/>
      <c r="H64" s="84"/>
      <c r="I64" s="84">
        <v>3.5</v>
      </c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</row>
    <row r="65" spans="1:20" ht="18.649999999999999" customHeight="1" x14ac:dyDescent="0.35">
      <c r="A65" s="165"/>
      <c r="B65" s="158"/>
      <c r="C65" s="82" t="s">
        <v>32</v>
      </c>
      <c r="D65" s="83">
        <v>0.33</v>
      </c>
      <c r="E65" s="84"/>
      <c r="F65" s="84"/>
      <c r="G65" s="84"/>
      <c r="H65" s="84"/>
      <c r="I65" s="84"/>
      <c r="J65" s="84"/>
      <c r="K65" s="84"/>
      <c r="L65" s="84"/>
      <c r="M65" s="84">
        <v>2.5</v>
      </c>
      <c r="N65" s="84"/>
      <c r="O65" s="84"/>
      <c r="P65" s="84"/>
      <c r="Q65" s="84"/>
      <c r="R65" s="84"/>
      <c r="S65" s="84"/>
      <c r="T65" s="84"/>
    </row>
    <row r="66" spans="1:20" ht="18.649999999999999" customHeight="1" x14ac:dyDescent="0.35">
      <c r="A66" s="165"/>
      <c r="B66" s="158" t="s">
        <v>116</v>
      </c>
      <c r="C66" s="82" t="s">
        <v>23</v>
      </c>
      <c r="D66" s="83">
        <v>0.05</v>
      </c>
      <c r="E66" s="84">
        <v>2.5</v>
      </c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</row>
    <row r="67" spans="1:20" ht="18.649999999999999" customHeight="1" x14ac:dyDescent="0.35">
      <c r="A67" s="165"/>
      <c r="B67" s="158"/>
      <c r="C67" s="82" t="s">
        <v>87</v>
      </c>
      <c r="D67" s="83">
        <v>0.15</v>
      </c>
      <c r="E67" s="84">
        <v>2.5</v>
      </c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</row>
    <row r="68" spans="1:20" ht="18.649999999999999" customHeight="1" x14ac:dyDescent="0.35">
      <c r="A68" s="165"/>
      <c r="B68" s="158"/>
      <c r="C68" s="82" t="s">
        <v>89</v>
      </c>
      <c r="D68" s="83">
        <v>0.15</v>
      </c>
      <c r="E68" s="84">
        <v>2.5</v>
      </c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</row>
    <row r="69" spans="1:20" ht="18.649999999999999" customHeight="1" x14ac:dyDescent="0.35">
      <c r="A69" s="165"/>
      <c r="B69" s="158"/>
      <c r="C69" s="82" t="s">
        <v>96</v>
      </c>
      <c r="D69" s="83">
        <v>0.2</v>
      </c>
      <c r="E69" s="84"/>
      <c r="F69" s="84"/>
      <c r="G69" s="84"/>
      <c r="H69" s="84"/>
      <c r="I69" s="84">
        <v>3.5</v>
      </c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</row>
    <row r="70" spans="1:20" ht="18.649999999999999" customHeight="1" x14ac:dyDescent="0.35">
      <c r="A70" s="165"/>
      <c r="B70" s="158"/>
      <c r="C70" s="82" t="s">
        <v>32</v>
      </c>
      <c r="D70" s="83">
        <v>0.33</v>
      </c>
      <c r="E70" s="84"/>
      <c r="F70" s="84"/>
      <c r="G70" s="84"/>
      <c r="H70" s="84"/>
      <c r="I70" s="84"/>
      <c r="J70" s="84"/>
      <c r="K70" s="84"/>
      <c r="L70" s="84"/>
      <c r="M70" s="84">
        <v>2.5</v>
      </c>
      <c r="N70" s="84"/>
      <c r="O70" s="84"/>
      <c r="P70" s="84"/>
      <c r="Q70" s="84"/>
      <c r="R70" s="84"/>
      <c r="S70" s="84"/>
      <c r="T70" s="84"/>
    </row>
    <row r="71" spans="1:20" ht="18.649999999999999" customHeight="1" x14ac:dyDescent="0.35">
      <c r="A71" s="165" t="s">
        <v>56</v>
      </c>
      <c r="B71" s="158" t="s">
        <v>117</v>
      </c>
      <c r="C71" s="82" t="s">
        <v>25</v>
      </c>
      <c r="D71" s="83">
        <v>0.05</v>
      </c>
      <c r="E71" s="84"/>
      <c r="F71" s="84">
        <v>2.5</v>
      </c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</row>
    <row r="72" spans="1:20" ht="18.649999999999999" customHeight="1" x14ac:dyDescent="0.35">
      <c r="A72" s="165"/>
      <c r="B72" s="158"/>
      <c r="C72" s="82" t="s">
        <v>34</v>
      </c>
      <c r="D72" s="83">
        <v>0.06</v>
      </c>
      <c r="E72" s="84"/>
      <c r="F72" s="84">
        <v>2.5</v>
      </c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</row>
    <row r="73" spans="1:20" ht="18.649999999999999" customHeight="1" x14ac:dyDescent="0.35">
      <c r="A73" s="165"/>
      <c r="B73" s="158"/>
      <c r="C73" s="82" t="s">
        <v>94</v>
      </c>
      <c r="D73" s="83">
        <v>0.06</v>
      </c>
      <c r="E73" s="84"/>
      <c r="F73" s="84">
        <v>2.5</v>
      </c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</row>
    <row r="74" spans="1:20" ht="18.649999999999999" customHeight="1" x14ac:dyDescent="0.35">
      <c r="A74" s="165"/>
      <c r="B74" s="158"/>
      <c r="C74" s="82" t="s">
        <v>18</v>
      </c>
      <c r="D74" s="83">
        <v>0.2</v>
      </c>
      <c r="E74" s="84"/>
      <c r="F74" s="84"/>
      <c r="G74" s="84"/>
      <c r="H74" s="84">
        <v>2.5</v>
      </c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</row>
    <row r="75" spans="1:20" ht="18.649999999999999" customHeight="1" x14ac:dyDescent="0.35">
      <c r="A75" s="165"/>
      <c r="B75" s="158"/>
      <c r="C75" s="82" t="s">
        <v>104</v>
      </c>
      <c r="D75" s="83">
        <v>0.34</v>
      </c>
      <c r="E75" s="84"/>
      <c r="F75" s="84"/>
      <c r="G75" s="84"/>
      <c r="H75" s="84"/>
      <c r="I75" s="84"/>
      <c r="J75" s="84"/>
      <c r="K75" s="84"/>
      <c r="L75" s="84"/>
      <c r="M75" s="84">
        <v>2.5</v>
      </c>
      <c r="N75" s="84"/>
      <c r="O75" s="84"/>
      <c r="P75" s="84"/>
      <c r="Q75" s="84"/>
      <c r="R75" s="84"/>
      <c r="S75" s="84"/>
      <c r="T75" s="84"/>
    </row>
    <row r="76" spans="1:20" ht="18.649999999999999" customHeight="1" x14ac:dyDescent="0.35">
      <c r="A76" s="165"/>
      <c r="B76" s="158" t="s">
        <v>118</v>
      </c>
      <c r="C76" s="82" t="s">
        <v>25</v>
      </c>
      <c r="D76" s="83">
        <v>0.05</v>
      </c>
      <c r="E76" s="84"/>
      <c r="F76" s="84">
        <v>2.5</v>
      </c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</row>
    <row r="77" spans="1:20" ht="18.649999999999999" customHeight="1" x14ac:dyDescent="0.35">
      <c r="A77" s="165"/>
      <c r="B77" s="158"/>
      <c r="C77" s="82" t="s">
        <v>34</v>
      </c>
      <c r="D77" s="83">
        <v>0.06</v>
      </c>
      <c r="E77" s="84"/>
      <c r="F77" s="84">
        <v>2.5</v>
      </c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</row>
    <row r="78" spans="1:20" ht="18.649999999999999" customHeight="1" x14ac:dyDescent="0.35">
      <c r="A78" s="165"/>
      <c r="B78" s="158"/>
      <c r="C78" s="82" t="s">
        <v>94</v>
      </c>
      <c r="D78" s="83">
        <v>0.06</v>
      </c>
      <c r="E78" s="84"/>
      <c r="F78" s="84">
        <v>2.5</v>
      </c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</row>
    <row r="79" spans="1:20" ht="18.649999999999999" customHeight="1" x14ac:dyDescent="0.35">
      <c r="A79" s="165"/>
      <c r="B79" s="158"/>
      <c r="C79" s="82" t="s">
        <v>18</v>
      </c>
      <c r="D79" s="83">
        <v>0.2</v>
      </c>
      <c r="E79" s="84"/>
      <c r="F79" s="84"/>
      <c r="G79" s="84"/>
      <c r="H79" s="84">
        <v>2.5</v>
      </c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</row>
    <row r="80" spans="1:20" ht="18.649999999999999" customHeight="1" x14ac:dyDescent="0.35">
      <c r="A80" s="165"/>
      <c r="B80" s="158"/>
      <c r="C80" s="82" t="s">
        <v>104</v>
      </c>
      <c r="D80" s="83">
        <v>0.34</v>
      </c>
      <c r="E80" s="84"/>
      <c r="F80" s="84"/>
      <c r="G80" s="84"/>
      <c r="H80" s="84"/>
      <c r="I80" s="84"/>
      <c r="J80" s="84"/>
      <c r="K80" s="84"/>
      <c r="L80" s="84"/>
      <c r="M80" s="84">
        <v>2.5</v>
      </c>
      <c r="N80" s="84"/>
      <c r="O80" s="84"/>
      <c r="P80" s="84"/>
      <c r="Q80" s="84"/>
      <c r="R80" s="84"/>
      <c r="S80" s="84"/>
      <c r="T80" s="84"/>
    </row>
    <row r="81" spans="1:20" ht="18.649999999999999" customHeight="1" x14ac:dyDescent="0.35">
      <c r="A81" s="165" t="s">
        <v>57</v>
      </c>
      <c r="B81" s="165" t="s">
        <v>123</v>
      </c>
      <c r="C81" s="82" t="s">
        <v>29</v>
      </c>
      <c r="D81" s="83">
        <v>0.05</v>
      </c>
      <c r="E81" s="84"/>
      <c r="F81" s="84"/>
      <c r="G81" s="84">
        <v>2.5</v>
      </c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</row>
    <row r="82" spans="1:20" ht="18.649999999999999" customHeight="1" x14ac:dyDescent="0.35">
      <c r="A82" s="165"/>
      <c r="B82" s="165"/>
      <c r="C82" s="82" t="s">
        <v>97</v>
      </c>
      <c r="D82" s="83">
        <v>0.05</v>
      </c>
      <c r="E82" s="84"/>
      <c r="F82" s="84"/>
      <c r="G82" s="84">
        <v>2.5</v>
      </c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</row>
    <row r="83" spans="1:20" ht="18.649999999999999" customHeight="1" x14ac:dyDescent="0.35">
      <c r="A83" s="165"/>
      <c r="B83" s="165"/>
      <c r="C83" s="82" t="s">
        <v>136</v>
      </c>
      <c r="D83" s="83">
        <v>0.06</v>
      </c>
      <c r="E83" s="84"/>
      <c r="F83" s="84"/>
      <c r="G83" s="84">
        <v>2.5</v>
      </c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</row>
    <row r="84" spans="1:20" ht="18.649999999999999" customHeight="1" x14ac:dyDescent="0.35">
      <c r="A84" s="165"/>
      <c r="B84" s="165"/>
      <c r="C84" s="82" t="s">
        <v>26</v>
      </c>
      <c r="D84" s="83">
        <v>0.33</v>
      </c>
      <c r="E84" s="84"/>
      <c r="F84" s="84"/>
      <c r="G84" s="84"/>
      <c r="H84" s="84"/>
      <c r="I84" s="84"/>
      <c r="J84" s="84"/>
      <c r="K84" s="84">
        <v>2.5</v>
      </c>
      <c r="L84" s="84"/>
      <c r="M84" s="84"/>
      <c r="N84" s="84"/>
      <c r="O84" s="84"/>
      <c r="P84" s="84"/>
      <c r="Q84" s="84"/>
      <c r="R84" s="84"/>
      <c r="S84" s="84"/>
      <c r="T84" s="84"/>
    </row>
    <row r="85" spans="1:20" ht="18.649999999999999" customHeight="1" x14ac:dyDescent="0.35">
      <c r="A85" s="165"/>
      <c r="B85" s="165"/>
      <c r="C85" s="82" t="s">
        <v>28</v>
      </c>
      <c r="D85" s="83">
        <v>0.25</v>
      </c>
      <c r="E85" s="84"/>
      <c r="F85" s="84"/>
      <c r="G85" s="84"/>
      <c r="H85" s="84"/>
      <c r="I85" s="84"/>
      <c r="J85" s="84"/>
      <c r="K85" s="84"/>
      <c r="L85" s="84"/>
      <c r="M85" s="84"/>
      <c r="N85" s="84">
        <v>2.5</v>
      </c>
      <c r="O85" s="84"/>
      <c r="P85" s="84"/>
      <c r="Q85" s="84"/>
      <c r="R85" s="84"/>
      <c r="S85" s="84"/>
      <c r="T85" s="84"/>
    </row>
    <row r="86" spans="1:20" ht="18.649999999999999" customHeight="1" x14ac:dyDescent="0.35">
      <c r="A86" s="165"/>
      <c r="B86" s="165"/>
      <c r="C86" s="82" t="s">
        <v>21</v>
      </c>
      <c r="D86" s="83">
        <v>0.15</v>
      </c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>
        <v>2.5</v>
      </c>
      <c r="R86" s="84"/>
      <c r="S86" s="84"/>
      <c r="T86" s="84"/>
    </row>
    <row r="87" spans="1:20" ht="18.649999999999999" customHeight="1" x14ac:dyDescent="0.35">
      <c r="A87" s="165"/>
      <c r="B87" s="165"/>
      <c r="C87" s="82" t="s">
        <v>30</v>
      </c>
      <c r="D87" s="83">
        <v>0.15</v>
      </c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>
        <v>2.5</v>
      </c>
      <c r="S87" s="84"/>
      <c r="T87" s="84"/>
    </row>
    <row r="88" spans="1:20" ht="18.649999999999999" customHeight="1" x14ac:dyDescent="0.35">
      <c r="A88" s="165"/>
      <c r="B88" s="165"/>
      <c r="C88" s="82" t="s">
        <v>35</v>
      </c>
      <c r="D88" s="83">
        <v>0.1</v>
      </c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>
        <v>2.5</v>
      </c>
      <c r="T88" s="84"/>
    </row>
    <row r="89" spans="1:20" ht="18.649999999999999" customHeight="1" x14ac:dyDescent="0.35">
      <c r="A89" s="165"/>
      <c r="B89" s="165"/>
      <c r="C89" s="82" t="s">
        <v>33</v>
      </c>
      <c r="D89" s="83">
        <v>0.1</v>
      </c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84"/>
      <c r="S89" s="84"/>
      <c r="T89" s="84">
        <v>2.5</v>
      </c>
    </row>
    <row r="90" spans="1:20" ht="18.649999999999999" customHeight="1" x14ac:dyDescent="0.35">
      <c r="A90" s="158" t="s">
        <v>58</v>
      </c>
      <c r="B90" s="158" t="s">
        <v>124</v>
      </c>
      <c r="C90" s="82" t="s">
        <v>29</v>
      </c>
      <c r="D90" s="83">
        <v>0.05</v>
      </c>
      <c r="E90" s="84"/>
      <c r="F90" s="84"/>
      <c r="G90" s="84">
        <v>2.5</v>
      </c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</row>
    <row r="91" spans="1:20" ht="18.649999999999999" customHeight="1" x14ac:dyDescent="0.35">
      <c r="A91" s="158"/>
      <c r="B91" s="158"/>
      <c r="C91" s="82" t="s">
        <v>97</v>
      </c>
      <c r="D91" s="83">
        <v>0.05</v>
      </c>
      <c r="E91" s="84"/>
      <c r="F91" s="84"/>
      <c r="G91" s="84">
        <v>2.5</v>
      </c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</row>
    <row r="92" spans="1:20" ht="18.649999999999999" customHeight="1" x14ac:dyDescent="0.35">
      <c r="A92" s="158"/>
      <c r="B92" s="158"/>
      <c r="C92" s="82" t="s">
        <v>136</v>
      </c>
      <c r="D92" s="83">
        <v>0.06</v>
      </c>
      <c r="E92" s="84"/>
      <c r="F92" s="84"/>
      <c r="G92" s="84">
        <v>2.5</v>
      </c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</row>
    <row r="93" spans="1:20" ht="18.649999999999999" customHeight="1" x14ac:dyDescent="0.35">
      <c r="A93" s="158"/>
      <c r="B93" s="158"/>
      <c r="C93" s="82" t="s">
        <v>26</v>
      </c>
      <c r="D93" s="83">
        <v>0.33</v>
      </c>
      <c r="E93" s="84"/>
      <c r="F93" s="84"/>
      <c r="G93" s="84"/>
      <c r="H93" s="84"/>
      <c r="I93" s="84"/>
      <c r="J93" s="84"/>
      <c r="K93" s="84">
        <v>2.5</v>
      </c>
      <c r="L93" s="84"/>
      <c r="M93" s="84"/>
      <c r="N93" s="84"/>
      <c r="O93" s="84"/>
      <c r="P93" s="84"/>
      <c r="Q93" s="84"/>
      <c r="R93" s="84"/>
      <c r="S93" s="84"/>
      <c r="T93" s="84"/>
    </row>
    <row r="94" spans="1:20" ht="18.649999999999999" customHeight="1" x14ac:dyDescent="0.35">
      <c r="A94" s="158"/>
      <c r="B94" s="158"/>
      <c r="C94" s="82" t="s">
        <v>28</v>
      </c>
      <c r="D94" s="83">
        <v>0.25</v>
      </c>
      <c r="E94" s="84"/>
      <c r="F94" s="84"/>
      <c r="G94" s="84"/>
      <c r="H94" s="84"/>
      <c r="I94" s="84"/>
      <c r="J94" s="84"/>
      <c r="K94" s="84"/>
      <c r="L94" s="84"/>
      <c r="M94" s="84"/>
      <c r="N94" s="84">
        <v>2.5</v>
      </c>
      <c r="O94" s="84"/>
      <c r="P94" s="84"/>
      <c r="Q94" s="84"/>
      <c r="R94" s="84"/>
      <c r="S94" s="84"/>
      <c r="T94" s="84"/>
    </row>
    <row r="95" spans="1:20" ht="18.649999999999999" customHeight="1" x14ac:dyDescent="0.35">
      <c r="A95" s="158"/>
      <c r="B95" s="158"/>
      <c r="C95" s="82" t="s">
        <v>95</v>
      </c>
      <c r="D95" s="83">
        <v>0.25</v>
      </c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>
        <v>2.5</v>
      </c>
      <c r="P95" s="84"/>
      <c r="Q95" s="84"/>
      <c r="R95" s="84"/>
      <c r="S95" s="84"/>
      <c r="T95" s="84"/>
    </row>
    <row r="96" spans="1:20" ht="18.649999999999999" customHeight="1" x14ac:dyDescent="0.35">
      <c r="A96" s="158"/>
      <c r="B96" s="158"/>
      <c r="C96" s="82" t="s">
        <v>21</v>
      </c>
      <c r="D96" s="83">
        <v>0.15</v>
      </c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>
        <v>2.5</v>
      </c>
      <c r="R96" s="84"/>
      <c r="S96" s="84"/>
      <c r="T96" s="84"/>
    </row>
    <row r="97" spans="1:20" ht="18.649999999999999" customHeight="1" x14ac:dyDescent="0.35">
      <c r="A97" s="158"/>
      <c r="B97" s="158"/>
      <c r="C97" s="82" t="s">
        <v>30</v>
      </c>
      <c r="D97" s="83">
        <v>0.15</v>
      </c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>
        <v>2.5</v>
      </c>
      <c r="S97" s="84"/>
      <c r="T97" s="84"/>
    </row>
    <row r="98" spans="1:20" ht="18.649999999999999" customHeight="1" x14ac:dyDescent="0.35">
      <c r="A98" s="158"/>
      <c r="B98" s="158"/>
      <c r="C98" s="82" t="s">
        <v>35</v>
      </c>
      <c r="D98" s="83">
        <v>0.1</v>
      </c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>
        <v>2.5</v>
      </c>
      <c r="T98" s="84"/>
    </row>
    <row r="99" spans="1:20" ht="18.649999999999999" customHeight="1" x14ac:dyDescent="0.35">
      <c r="A99" s="158"/>
      <c r="B99" s="158"/>
      <c r="C99" s="82" t="s">
        <v>33</v>
      </c>
      <c r="D99" s="83">
        <v>0.1</v>
      </c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>
        <v>2.5</v>
      </c>
    </row>
    <row r="100" spans="1:20" ht="18.649999999999999" customHeight="1" x14ac:dyDescent="0.35">
      <c r="A100" s="158" t="s">
        <v>59</v>
      </c>
      <c r="B100" s="158" t="s">
        <v>125</v>
      </c>
      <c r="C100" s="82" t="s">
        <v>29</v>
      </c>
      <c r="D100" s="83">
        <v>0.05</v>
      </c>
      <c r="E100" s="84"/>
      <c r="F100" s="84"/>
      <c r="G100" s="84">
        <v>2.5</v>
      </c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</row>
    <row r="101" spans="1:20" ht="18.649999999999999" customHeight="1" x14ac:dyDescent="0.35">
      <c r="A101" s="158"/>
      <c r="B101" s="158"/>
      <c r="C101" s="82" t="s">
        <v>97</v>
      </c>
      <c r="D101" s="83">
        <v>0.05</v>
      </c>
      <c r="E101" s="84"/>
      <c r="F101" s="84"/>
      <c r="G101" s="84">
        <v>2.5</v>
      </c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</row>
    <row r="102" spans="1:20" ht="18.649999999999999" customHeight="1" x14ac:dyDescent="0.35">
      <c r="A102" s="158"/>
      <c r="B102" s="158"/>
      <c r="C102" s="82" t="s">
        <v>136</v>
      </c>
      <c r="D102" s="83">
        <v>0.06</v>
      </c>
      <c r="E102" s="84"/>
      <c r="F102" s="84"/>
      <c r="G102" s="84">
        <v>2.5</v>
      </c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</row>
    <row r="103" spans="1:20" ht="18.649999999999999" customHeight="1" x14ac:dyDescent="0.35">
      <c r="A103" s="158"/>
      <c r="B103" s="158"/>
      <c r="C103" s="82" t="s">
        <v>26</v>
      </c>
      <c r="D103" s="83">
        <v>0.34</v>
      </c>
      <c r="E103" s="84"/>
      <c r="F103" s="84"/>
      <c r="G103" s="84"/>
      <c r="H103" s="84"/>
      <c r="I103" s="84"/>
      <c r="J103" s="84"/>
      <c r="K103" s="84">
        <v>2.5</v>
      </c>
      <c r="L103" s="84"/>
      <c r="M103" s="84"/>
      <c r="N103" s="84"/>
      <c r="O103" s="84"/>
      <c r="P103" s="84"/>
      <c r="Q103" s="84"/>
      <c r="R103" s="84"/>
      <c r="S103" s="84"/>
      <c r="T103" s="84"/>
    </row>
    <row r="104" spans="1:20" ht="18.649999999999999" customHeight="1" x14ac:dyDescent="0.35">
      <c r="A104" s="158"/>
      <c r="B104" s="158"/>
      <c r="C104" s="82" t="s">
        <v>95</v>
      </c>
      <c r="D104" s="83">
        <v>0.25</v>
      </c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>
        <v>2.5</v>
      </c>
      <c r="P104" s="84"/>
      <c r="Q104" s="84"/>
      <c r="R104" s="84"/>
      <c r="S104" s="84"/>
      <c r="T104" s="84"/>
    </row>
    <row r="105" spans="1:20" ht="18.649999999999999" customHeight="1" x14ac:dyDescent="0.35">
      <c r="A105" s="158"/>
      <c r="B105" s="158"/>
      <c r="C105" s="82" t="s">
        <v>21</v>
      </c>
      <c r="D105" s="83">
        <v>0.1</v>
      </c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>
        <v>2.5</v>
      </c>
      <c r="R105" s="84"/>
      <c r="S105" s="84"/>
      <c r="T105" s="84"/>
    </row>
    <row r="106" spans="1:20" ht="18.649999999999999" customHeight="1" x14ac:dyDescent="0.35">
      <c r="A106" s="158"/>
      <c r="B106" s="158"/>
      <c r="C106" s="82" t="s">
        <v>30</v>
      </c>
      <c r="D106" s="83">
        <v>0.1</v>
      </c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>
        <v>2.5</v>
      </c>
      <c r="S106" s="84"/>
      <c r="T106" s="84"/>
    </row>
    <row r="107" spans="1:20" ht="18.649999999999999" customHeight="1" x14ac:dyDescent="0.35">
      <c r="A107" s="158"/>
      <c r="B107" s="158"/>
      <c r="C107" s="82" t="s">
        <v>35</v>
      </c>
      <c r="D107" s="83">
        <v>0.1</v>
      </c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>
        <v>2.5</v>
      </c>
      <c r="T107" s="84"/>
    </row>
    <row r="108" spans="1:20" ht="18.649999999999999" customHeight="1" x14ac:dyDescent="0.35">
      <c r="A108" s="158"/>
      <c r="B108" s="158"/>
      <c r="C108" s="82" t="s">
        <v>33</v>
      </c>
      <c r="D108" s="83">
        <v>0.1</v>
      </c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>
        <v>2.5</v>
      </c>
    </row>
    <row r="109" spans="1:20" ht="18.649999999999999" customHeight="1" x14ac:dyDescent="0.35">
      <c r="A109" s="158" t="s">
        <v>69</v>
      </c>
      <c r="B109" s="158" t="s">
        <v>126</v>
      </c>
      <c r="C109" s="82" t="s">
        <v>29</v>
      </c>
      <c r="D109" s="109">
        <v>0.05</v>
      </c>
      <c r="E109" s="84"/>
      <c r="F109" s="84"/>
      <c r="G109" s="84">
        <v>2.5</v>
      </c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</row>
    <row r="110" spans="1:20" ht="18.649999999999999" customHeight="1" x14ac:dyDescent="0.35">
      <c r="A110" s="158"/>
      <c r="B110" s="158"/>
      <c r="C110" s="82" t="s">
        <v>97</v>
      </c>
      <c r="D110" s="109">
        <v>7.0000000000000007E-2</v>
      </c>
      <c r="E110" s="84"/>
      <c r="F110" s="84"/>
      <c r="G110" s="84">
        <v>2.5</v>
      </c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</row>
    <row r="111" spans="1:20" ht="18.649999999999999" customHeight="1" x14ac:dyDescent="0.35">
      <c r="A111" s="158"/>
      <c r="B111" s="158"/>
      <c r="C111" s="82" t="s">
        <v>98</v>
      </c>
      <c r="D111" s="109">
        <v>0.04</v>
      </c>
      <c r="E111" s="84"/>
      <c r="F111" s="84"/>
      <c r="G111" s="84">
        <v>2.5</v>
      </c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</row>
    <row r="112" spans="1:20" ht="18.649999999999999" customHeight="1" x14ac:dyDescent="0.35">
      <c r="A112" s="158"/>
      <c r="B112" s="158"/>
      <c r="C112" s="82" t="s">
        <v>78</v>
      </c>
      <c r="D112" s="83">
        <v>0.1</v>
      </c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>
        <v>2.5</v>
      </c>
      <c r="Q112" s="84"/>
      <c r="R112" s="84"/>
      <c r="S112" s="84"/>
      <c r="T112" s="84"/>
    </row>
    <row r="113" spans="1:20" ht="18.649999999999999" customHeight="1" x14ac:dyDescent="0.35">
      <c r="A113" s="158"/>
      <c r="B113" s="158"/>
      <c r="C113" s="82" t="s">
        <v>21</v>
      </c>
      <c r="D113" s="83">
        <v>0.1</v>
      </c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>
        <v>3.5</v>
      </c>
      <c r="R113" s="84"/>
      <c r="S113" s="84"/>
      <c r="T113" s="84"/>
    </row>
    <row r="114" spans="1:20" ht="18.649999999999999" customHeight="1" x14ac:dyDescent="0.35">
      <c r="A114" s="158"/>
      <c r="B114" s="158"/>
      <c r="C114" s="82" t="s">
        <v>30</v>
      </c>
      <c r="D114" s="83">
        <v>0.1</v>
      </c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>
        <v>3.5</v>
      </c>
      <c r="S114" s="84"/>
      <c r="T114" s="84"/>
    </row>
    <row r="115" spans="1:20" ht="18.649999999999999" customHeight="1" x14ac:dyDescent="0.35">
      <c r="A115" s="158"/>
      <c r="B115" s="158"/>
      <c r="C115" s="82" t="s">
        <v>35</v>
      </c>
      <c r="D115" s="83">
        <v>0.1</v>
      </c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>
        <v>3.5</v>
      </c>
      <c r="T115" s="84"/>
    </row>
    <row r="116" spans="1:20" ht="18.649999999999999" customHeight="1" x14ac:dyDescent="0.35">
      <c r="A116" s="158"/>
      <c r="B116" s="158"/>
      <c r="C116" s="82" t="s">
        <v>22</v>
      </c>
      <c r="D116" s="83">
        <v>0.1</v>
      </c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>
        <v>3.5</v>
      </c>
    </row>
    <row r="117" spans="1:20" ht="18.649999999999999" customHeight="1" x14ac:dyDescent="0.35">
      <c r="A117" s="158"/>
      <c r="B117" s="158" t="s">
        <v>127</v>
      </c>
      <c r="C117" s="82" t="s">
        <v>29</v>
      </c>
      <c r="D117" s="109">
        <v>0.05</v>
      </c>
      <c r="E117" s="84"/>
      <c r="F117" s="84"/>
      <c r="G117" s="84">
        <v>2.5</v>
      </c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</row>
    <row r="118" spans="1:20" ht="18.649999999999999" customHeight="1" x14ac:dyDescent="0.35">
      <c r="A118" s="158"/>
      <c r="B118" s="158"/>
      <c r="C118" s="82" t="s">
        <v>97</v>
      </c>
      <c r="D118" s="109">
        <v>7.0000000000000007E-2</v>
      </c>
      <c r="E118" s="84"/>
      <c r="F118" s="84"/>
      <c r="G118" s="84">
        <v>2.5</v>
      </c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</row>
    <row r="119" spans="1:20" ht="18.649999999999999" customHeight="1" x14ac:dyDescent="0.35">
      <c r="A119" s="158"/>
      <c r="B119" s="158"/>
      <c r="C119" s="82" t="s">
        <v>98</v>
      </c>
      <c r="D119" s="109">
        <v>0.04</v>
      </c>
      <c r="E119" s="84"/>
      <c r="F119" s="84"/>
      <c r="G119" s="84">
        <v>2.5</v>
      </c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</row>
    <row r="120" spans="1:20" ht="18.649999999999999" customHeight="1" x14ac:dyDescent="0.35">
      <c r="A120" s="158"/>
      <c r="B120" s="158"/>
      <c r="C120" s="82" t="s">
        <v>78</v>
      </c>
      <c r="D120" s="83">
        <v>0.1</v>
      </c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>
        <v>2.5</v>
      </c>
      <c r="Q120" s="84"/>
      <c r="R120" s="84"/>
      <c r="S120" s="84"/>
      <c r="T120" s="84"/>
    </row>
    <row r="121" spans="1:20" ht="18.649999999999999" customHeight="1" x14ac:dyDescent="0.35">
      <c r="A121" s="158"/>
      <c r="B121" s="158"/>
      <c r="C121" s="82" t="s">
        <v>21</v>
      </c>
      <c r="D121" s="83">
        <v>0.1</v>
      </c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>
        <v>3.5</v>
      </c>
      <c r="R121" s="84"/>
      <c r="S121" s="84"/>
      <c r="T121" s="84"/>
    </row>
    <row r="122" spans="1:20" ht="18.649999999999999" customHeight="1" x14ac:dyDescent="0.35">
      <c r="A122" s="158"/>
      <c r="B122" s="158"/>
      <c r="C122" s="82" t="s">
        <v>30</v>
      </c>
      <c r="D122" s="83">
        <v>0.1</v>
      </c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>
        <v>3.5</v>
      </c>
      <c r="S122" s="84"/>
      <c r="T122" s="84"/>
    </row>
    <row r="123" spans="1:20" ht="18.649999999999999" customHeight="1" x14ac:dyDescent="0.35">
      <c r="A123" s="158"/>
      <c r="B123" s="158"/>
      <c r="C123" s="82" t="s">
        <v>35</v>
      </c>
      <c r="D123" s="83">
        <v>0.1</v>
      </c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>
        <v>3.5</v>
      </c>
      <c r="T123" s="84"/>
    </row>
    <row r="124" spans="1:20" ht="18.649999999999999" customHeight="1" x14ac:dyDescent="0.35">
      <c r="A124" s="158"/>
      <c r="B124" s="158"/>
      <c r="C124" s="82" t="s">
        <v>22</v>
      </c>
      <c r="D124" s="83">
        <v>0.1</v>
      </c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>
        <v>3.5</v>
      </c>
    </row>
    <row r="125" spans="1:20" ht="18.649999999999999" customHeight="1" x14ac:dyDescent="0.35">
      <c r="A125" s="164" t="s">
        <v>70</v>
      </c>
      <c r="B125" s="158" t="s">
        <v>129</v>
      </c>
      <c r="C125" s="82" t="s">
        <v>137</v>
      </c>
      <c r="D125" s="83">
        <v>0.05</v>
      </c>
      <c r="E125" s="84"/>
      <c r="F125" s="84"/>
      <c r="G125" s="84">
        <v>2.5</v>
      </c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</row>
    <row r="126" spans="1:20" ht="18.649999999999999" customHeight="1" x14ac:dyDescent="0.35">
      <c r="A126" s="164"/>
      <c r="B126" s="158"/>
      <c r="C126" s="82" t="s">
        <v>138</v>
      </c>
      <c r="D126" s="83">
        <v>0.05</v>
      </c>
      <c r="E126" s="84"/>
      <c r="F126" s="84"/>
      <c r="G126" s="84">
        <v>2.5</v>
      </c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</row>
    <row r="127" spans="1:20" ht="18.649999999999999" customHeight="1" x14ac:dyDescent="0.35">
      <c r="A127" s="164"/>
      <c r="B127" s="158"/>
      <c r="C127" s="82" t="s">
        <v>136</v>
      </c>
      <c r="D127" s="83">
        <v>0.06</v>
      </c>
      <c r="E127" s="84"/>
      <c r="F127" s="84"/>
      <c r="G127" s="84">
        <v>2.5</v>
      </c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</row>
    <row r="128" spans="1:20" ht="18.649999999999999" customHeight="1" x14ac:dyDescent="0.35">
      <c r="A128" s="164"/>
      <c r="B128" s="158"/>
      <c r="C128" s="82" t="s">
        <v>78</v>
      </c>
      <c r="D128" s="83">
        <v>0.1</v>
      </c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>
        <v>2.5</v>
      </c>
      <c r="Q128" s="84"/>
      <c r="R128" s="84"/>
      <c r="S128" s="84"/>
      <c r="T128" s="84"/>
    </row>
    <row r="129" spans="1:20" ht="18.649999999999999" customHeight="1" x14ac:dyDescent="0.35">
      <c r="A129" s="164"/>
      <c r="B129" s="158"/>
      <c r="C129" s="82" t="s">
        <v>21</v>
      </c>
      <c r="D129" s="83">
        <v>0.1</v>
      </c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>
        <v>3.5</v>
      </c>
      <c r="R129" s="84"/>
      <c r="S129" s="84"/>
      <c r="T129" s="84"/>
    </row>
    <row r="130" spans="1:20" ht="18.649999999999999" customHeight="1" x14ac:dyDescent="0.35">
      <c r="A130" s="164"/>
      <c r="B130" s="158"/>
      <c r="C130" s="82" t="s">
        <v>30</v>
      </c>
      <c r="D130" s="83">
        <v>0.1</v>
      </c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>
        <v>3.5</v>
      </c>
      <c r="S130" s="84"/>
      <c r="T130" s="84"/>
    </row>
    <row r="131" spans="1:20" ht="18.649999999999999" customHeight="1" x14ac:dyDescent="0.35">
      <c r="A131" s="164"/>
      <c r="B131" s="158"/>
      <c r="C131" s="82" t="s">
        <v>35</v>
      </c>
      <c r="D131" s="83">
        <v>0.1</v>
      </c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>
        <v>3.5</v>
      </c>
      <c r="T131" s="84"/>
    </row>
    <row r="132" spans="1:20" ht="18.649999999999999" customHeight="1" x14ac:dyDescent="0.35">
      <c r="A132" s="164"/>
      <c r="B132" s="158"/>
      <c r="C132" s="82" t="s">
        <v>22</v>
      </c>
      <c r="D132" s="83">
        <v>0.1</v>
      </c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>
        <v>3.5</v>
      </c>
    </row>
    <row r="133" spans="1:20" ht="18.649999999999999" customHeight="1" x14ac:dyDescent="0.35">
      <c r="A133" s="164"/>
      <c r="B133" s="158" t="s">
        <v>135</v>
      </c>
      <c r="C133" s="82" t="s">
        <v>137</v>
      </c>
      <c r="D133" s="83">
        <v>0.05</v>
      </c>
      <c r="E133" s="84"/>
      <c r="F133" s="84"/>
      <c r="G133" s="84">
        <v>2.5</v>
      </c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</row>
    <row r="134" spans="1:20" ht="18.649999999999999" customHeight="1" x14ac:dyDescent="0.35">
      <c r="A134" s="164"/>
      <c r="B134" s="158"/>
      <c r="C134" s="82" t="s">
        <v>138</v>
      </c>
      <c r="D134" s="83">
        <v>0.05</v>
      </c>
      <c r="E134" s="84"/>
      <c r="F134" s="84"/>
      <c r="G134" s="84">
        <v>2.5</v>
      </c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</row>
    <row r="135" spans="1:20" ht="18.649999999999999" customHeight="1" x14ac:dyDescent="0.35">
      <c r="A135" s="164"/>
      <c r="B135" s="158"/>
      <c r="C135" s="82" t="s">
        <v>139</v>
      </c>
      <c r="D135" s="83">
        <v>0.06</v>
      </c>
      <c r="E135" s="84"/>
      <c r="F135" s="84"/>
      <c r="G135" s="84">
        <v>2.5</v>
      </c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</row>
    <row r="136" spans="1:20" ht="18.649999999999999" customHeight="1" x14ac:dyDescent="0.35">
      <c r="A136" s="164"/>
      <c r="B136" s="158"/>
      <c r="C136" s="82" t="s">
        <v>78</v>
      </c>
      <c r="D136" s="83">
        <v>0.1</v>
      </c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>
        <v>2.5</v>
      </c>
      <c r="Q136" s="84"/>
      <c r="R136" s="84"/>
      <c r="S136" s="84"/>
      <c r="T136" s="84"/>
    </row>
    <row r="137" spans="1:20" ht="18.649999999999999" customHeight="1" x14ac:dyDescent="0.35">
      <c r="A137" s="164"/>
      <c r="B137" s="158"/>
      <c r="C137" s="82" t="s">
        <v>21</v>
      </c>
      <c r="D137" s="83">
        <v>0.1</v>
      </c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>
        <v>3.5</v>
      </c>
      <c r="R137" s="84"/>
      <c r="S137" s="84"/>
      <c r="T137" s="84"/>
    </row>
    <row r="138" spans="1:20" ht="18.649999999999999" customHeight="1" x14ac:dyDescent="0.35">
      <c r="A138" s="164"/>
      <c r="B138" s="158"/>
      <c r="C138" s="82" t="s">
        <v>30</v>
      </c>
      <c r="D138" s="83">
        <v>0.1</v>
      </c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>
        <v>3.5</v>
      </c>
      <c r="S138" s="84"/>
      <c r="T138" s="84"/>
    </row>
    <row r="139" spans="1:20" ht="18.649999999999999" customHeight="1" x14ac:dyDescent="0.35">
      <c r="A139" s="164"/>
      <c r="B139" s="158"/>
      <c r="C139" s="82" t="s">
        <v>35</v>
      </c>
      <c r="D139" s="83">
        <v>0.1</v>
      </c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>
        <v>3.5</v>
      </c>
      <c r="T139" s="84"/>
    </row>
    <row r="140" spans="1:20" ht="18.649999999999999" customHeight="1" x14ac:dyDescent="0.35">
      <c r="A140" s="164"/>
      <c r="B140" s="158"/>
      <c r="C140" s="82" t="s">
        <v>22</v>
      </c>
      <c r="D140" s="83">
        <v>0.1</v>
      </c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>
        <v>3.5</v>
      </c>
    </row>
    <row r="141" spans="1:20" ht="18.649999999999999" customHeight="1" x14ac:dyDescent="0.35">
      <c r="A141" s="164" t="s">
        <v>71</v>
      </c>
      <c r="B141" s="158" t="s">
        <v>130</v>
      </c>
      <c r="C141" s="82" t="s">
        <v>29</v>
      </c>
      <c r="D141" s="109">
        <v>0.05</v>
      </c>
      <c r="E141" s="84"/>
      <c r="F141" s="84"/>
      <c r="G141" s="84">
        <v>2.5</v>
      </c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</row>
    <row r="142" spans="1:20" ht="18.649999999999999" customHeight="1" x14ac:dyDescent="0.35">
      <c r="A142" s="164"/>
      <c r="B142" s="158"/>
      <c r="C142" s="82" t="s">
        <v>97</v>
      </c>
      <c r="D142" s="109">
        <v>7.0000000000000007E-2</v>
      </c>
      <c r="E142" s="84"/>
      <c r="F142" s="84"/>
      <c r="G142" s="84">
        <v>2.5</v>
      </c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</row>
    <row r="143" spans="1:20" ht="18.649999999999999" customHeight="1" x14ac:dyDescent="0.35">
      <c r="A143" s="164"/>
      <c r="B143" s="158"/>
      <c r="C143" s="82" t="s">
        <v>98</v>
      </c>
      <c r="D143" s="109">
        <v>0.04</v>
      </c>
      <c r="E143" s="84"/>
      <c r="F143" s="84"/>
      <c r="G143" s="84">
        <v>2.5</v>
      </c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</row>
    <row r="144" spans="1:20" ht="18.649999999999999" customHeight="1" x14ac:dyDescent="0.35">
      <c r="A144" s="164"/>
      <c r="B144" s="158"/>
      <c r="C144" s="82" t="s">
        <v>78</v>
      </c>
      <c r="D144" s="83">
        <v>0.1</v>
      </c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>
        <v>2.5</v>
      </c>
      <c r="Q144" s="84"/>
      <c r="R144" s="84"/>
      <c r="S144" s="84"/>
      <c r="T144" s="84"/>
    </row>
    <row r="145" spans="1:20" ht="18.649999999999999" customHeight="1" x14ac:dyDescent="0.35">
      <c r="A145" s="164"/>
      <c r="B145" s="158"/>
      <c r="C145" s="82" t="s">
        <v>21</v>
      </c>
      <c r="D145" s="83">
        <v>0.1</v>
      </c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>
        <v>3.5</v>
      </c>
      <c r="R145" s="84"/>
      <c r="S145" s="84"/>
      <c r="T145" s="84"/>
    </row>
    <row r="146" spans="1:20" ht="18.649999999999999" customHeight="1" x14ac:dyDescent="0.35">
      <c r="A146" s="164"/>
      <c r="B146" s="158"/>
      <c r="C146" s="82" t="s">
        <v>30</v>
      </c>
      <c r="D146" s="83">
        <v>0.1</v>
      </c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>
        <v>3.5</v>
      </c>
      <c r="S146" s="84"/>
      <c r="T146" s="84"/>
    </row>
    <row r="147" spans="1:20" ht="18.649999999999999" customHeight="1" x14ac:dyDescent="0.35">
      <c r="A147" s="164"/>
      <c r="B147" s="158"/>
      <c r="C147" s="82" t="s">
        <v>35</v>
      </c>
      <c r="D147" s="83">
        <v>0.1</v>
      </c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>
        <v>3.5</v>
      </c>
      <c r="T147" s="84"/>
    </row>
    <row r="148" spans="1:20" ht="18.649999999999999" customHeight="1" x14ac:dyDescent="0.35">
      <c r="A148" s="164"/>
      <c r="B148" s="158"/>
      <c r="C148" s="82" t="s">
        <v>22</v>
      </c>
      <c r="D148" s="83">
        <v>0.1</v>
      </c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>
        <v>3.5</v>
      </c>
    </row>
    <row r="149" spans="1:20" ht="18.649999999999999" customHeight="1" x14ac:dyDescent="0.35">
      <c r="A149" s="164"/>
      <c r="B149" s="158" t="s">
        <v>128</v>
      </c>
      <c r="C149" s="82" t="s">
        <v>29</v>
      </c>
      <c r="D149" s="109">
        <v>0.05</v>
      </c>
      <c r="E149" s="84"/>
      <c r="F149" s="84"/>
      <c r="G149" s="84">
        <v>2.5</v>
      </c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</row>
    <row r="150" spans="1:20" ht="18.649999999999999" customHeight="1" x14ac:dyDescent="0.35">
      <c r="A150" s="164"/>
      <c r="B150" s="158"/>
      <c r="C150" s="82" t="s">
        <v>97</v>
      </c>
      <c r="D150" s="109">
        <v>7.0000000000000007E-2</v>
      </c>
      <c r="E150" s="84"/>
      <c r="F150" s="84"/>
      <c r="G150" s="84">
        <v>2.5</v>
      </c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</row>
    <row r="151" spans="1:20" ht="18.649999999999999" customHeight="1" x14ac:dyDescent="0.35">
      <c r="A151" s="164"/>
      <c r="B151" s="158"/>
      <c r="C151" s="82" t="s">
        <v>98</v>
      </c>
      <c r="D151" s="109">
        <v>0.04</v>
      </c>
      <c r="E151" s="84"/>
      <c r="F151" s="84"/>
      <c r="G151" s="84">
        <v>2.5</v>
      </c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</row>
    <row r="152" spans="1:20" ht="18.649999999999999" customHeight="1" x14ac:dyDescent="0.35">
      <c r="A152" s="164"/>
      <c r="B152" s="158"/>
      <c r="C152" s="82" t="s">
        <v>78</v>
      </c>
      <c r="D152" s="83">
        <v>0.1</v>
      </c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>
        <v>2.5</v>
      </c>
      <c r="Q152" s="84"/>
      <c r="R152" s="84"/>
      <c r="S152" s="84"/>
      <c r="T152" s="84"/>
    </row>
    <row r="153" spans="1:20" ht="18.649999999999999" customHeight="1" x14ac:dyDescent="0.35">
      <c r="A153" s="164"/>
      <c r="B153" s="158"/>
      <c r="C153" s="82" t="s">
        <v>21</v>
      </c>
      <c r="D153" s="83">
        <v>0.1</v>
      </c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>
        <v>3.5</v>
      </c>
      <c r="R153" s="84"/>
      <c r="S153" s="84"/>
      <c r="T153" s="84"/>
    </row>
    <row r="154" spans="1:20" ht="18.649999999999999" customHeight="1" x14ac:dyDescent="0.35">
      <c r="A154" s="164"/>
      <c r="B154" s="158"/>
      <c r="C154" s="82" t="s">
        <v>30</v>
      </c>
      <c r="D154" s="83">
        <v>0.1</v>
      </c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>
        <v>3.5</v>
      </c>
      <c r="S154" s="84"/>
      <c r="T154" s="84"/>
    </row>
    <row r="155" spans="1:20" ht="18.649999999999999" customHeight="1" x14ac:dyDescent="0.35">
      <c r="A155" s="164"/>
      <c r="B155" s="158"/>
      <c r="C155" s="82" t="s">
        <v>35</v>
      </c>
      <c r="D155" s="83">
        <v>0.1</v>
      </c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>
        <v>3.5</v>
      </c>
      <c r="T155" s="84"/>
    </row>
    <row r="156" spans="1:20" ht="18.649999999999999" customHeight="1" x14ac:dyDescent="0.35">
      <c r="A156" s="164"/>
      <c r="B156" s="158"/>
      <c r="C156" s="82" t="s">
        <v>22</v>
      </c>
      <c r="D156" s="83">
        <v>0.1</v>
      </c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>
        <v>3.5</v>
      </c>
    </row>
    <row r="157" spans="1:20" ht="18.649999999999999" customHeight="1" x14ac:dyDescent="0.35">
      <c r="A157" s="164" t="s">
        <v>72</v>
      </c>
      <c r="B157" s="158" t="s">
        <v>131</v>
      </c>
      <c r="C157" s="82" t="s">
        <v>137</v>
      </c>
      <c r="D157" s="83">
        <v>0.05</v>
      </c>
      <c r="E157" s="84"/>
      <c r="F157" s="84"/>
      <c r="G157" s="84">
        <v>2.5</v>
      </c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</row>
    <row r="158" spans="1:20" ht="18.649999999999999" customHeight="1" x14ac:dyDescent="0.35">
      <c r="A158" s="164"/>
      <c r="B158" s="158"/>
      <c r="C158" s="82" t="s">
        <v>138</v>
      </c>
      <c r="D158" s="83">
        <v>0.05</v>
      </c>
      <c r="E158" s="84"/>
      <c r="F158" s="84"/>
      <c r="G158" s="84">
        <v>2.5</v>
      </c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</row>
    <row r="159" spans="1:20" ht="18.649999999999999" customHeight="1" x14ac:dyDescent="0.35">
      <c r="A159" s="164"/>
      <c r="B159" s="158"/>
      <c r="C159" s="83" t="s">
        <v>136</v>
      </c>
      <c r="D159" s="85">
        <v>0.06</v>
      </c>
      <c r="E159" s="84"/>
      <c r="F159" s="84"/>
      <c r="G159" s="84">
        <v>2.5</v>
      </c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</row>
    <row r="160" spans="1:20" ht="18.649999999999999" customHeight="1" x14ac:dyDescent="0.35">
      <c r="A160" s="164"/>
      <c r="B160" s="158"/>
      <c r="C160" s="82" t="s">
        <v>78</v>
      </c>
      <c r="D160" s="83">
        <v>0.1</v>
      </c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>
        <v>2.5</v>
      </c>
      <c r="Q160" s="84"/>
      <c r="R160" s="84"/>
      <c r="S160" s="84"/>
      <c r="T160" s="84"/>
    </row>
    <row r="161" spans="1:20" ht="18.649999999999999" customHeight="1" x14ac:dyDescent="0.35">
      <c r="A161" s="164"/>
      <c r="B161" s="158"/>
      <c r="C161" s="82" t="s">
        <v>21</v>
      </c>
      <c r="D161" s="83">
        <v>0.1</v>
      </c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>
        <v>3.5</v>
      </c>
      <c r="R161" s="84"/>
      <c r="S161" s="84"/>
      <c r="T161" s="84"/>
    </row>
    <row r="162" spans="1:20" ht="18.649999999999999" customHeight="1" x14ac:dyDescent="0.35">
      <c r="A162" s="164"/>
      <c r="B162" s="158"/>
      <c r="C162" s="82" t="s">
        <v>30</v>
      </c>
      <c r="D162" s="83">
        <v>0.1</v>
      </c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>
        <v>3.5</v>
      </c>
      <c r="S162" s="84"/>
      <c r="T162" s="84"/>
    </row>
    <row r="163" spans="1:20" ht="18.649999999999999" customHeight="1" x14ac:dyDescent="0.35">
      <c r="A163" s="164"/>
      <c r="B163" s="158"/>
      <c r="C163" s="82" t="s">
        <v>35</v>
      </c>
      <c r="D163" s="83">
        <v>0.1</v>
      </c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>
        <v>3.5</v>
      </c>
      <c r="T163" s="84"/>
    </row>
    <row r="164" spans="1:20" ht="18.649999999999999" customHeight="1" x14ac:dyDescent="0.35">
      <c r="A164" s="164"/>
      <c r="B164" s="158"/>
      <c r="C164" s="82" t="s">
        <v>22</v>
      </c>
      <c r="D164" s="83">
        <v>0.1</v>
      </c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>
        <v>3.5</v>
      </c>
    </row>
    <row r="165" spans="1:20" ht="18.649999999999999" customHeight="1" x14ac:dyDescent="0.35">
      <c r="A165" s="164"/>
      <c r="B165" s="158" t="s">
        <v>132</v>
      </c>
      <c r="C165" s="82" t="s">
        <v>137</v>
      </c>
      <c r="D165" s="83">
        <v>0.05</v>
      </c>
      <c r="E165" s="84"/>
      <c r="F165" s="84"/>
      <c r="G165" s="84">
        <v>2.5</v>
      </c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</row>
    <row r="166" spans="1:20" ht="18.649999999999999" customHeight="1" x14ac:dyDescent="0.35">
      <c r="A166" s="164"/>
      <c r="B166" s="158"/>
      <c r="C166" s="82" t="s">
        <v>138</v>
      </c>
      <c r="D166" s="83">
        <v>0.05</v>
      </c>
      <c r="E166" s="84"/>
      <c r="F166" s="84"/>
      <c r="G166" s="84">
        <v>2.5</v>
      </c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</row>
    <row r="167" spans="1:20" ht="18.649999999999999" customHeight="1" x14ac:dyDescent="0.35">
      <c r="A167" s="164"/>
      <c r="B167" s="158"/>
      <c r="C167" s="82" t="s">
        <v>136</v>
      </c>
      <c r="D167" s="83">
        <v>0.06</v>
      </c>
      <c r="E167" s="84"/>
      <c r="F167" s="84"/>
      <c r="G167" s="84">
        <v>2.5</v>
      </c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</row>
    <row r="168" spans="1:20" ht="18.649999999999999" customHeight="1" x14ac:dyDescent="0.35">
      <c r="A168" s="164"/>
      <c r="B168" s="158"/>
      <c r="C168" s="82" t="s">
        <v>78</v>
      </c>
      <c r="D168" s="83">
        <v>0.1</v>
      </c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>
        <v>2.5</v>
      </c>
      <c r="Q168" s="84"/>
      <c r="R168" s="84"/>
      <c r="S168" s="84"/>
      <c r="T168" s="84"/>
    </row>
    <row r="169" spans="1:20" ht="18.649999999999999" customHeight="1" x14ac:dyDescent="0.35">
      <c r="A169" s="164"/>
      <c r="B169" s="158"/>
      <c r="C169" s="82" t="s">
        <v>21</v>
      </c>
      <c r="D169" s="83">
        <v>0.1</v>
      </c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>
        <v>3.5</v>
      </c>
      <c r="R169" s="84"/>
      <c r="S169" s="84"/>
      <c r="T169" s="84"/>
    </row>
    <row r="170" spans="1:20" ht="18.649999999999999" customHeight="1" x14ac:dyDescent="0.35">
      <c r="A170" s="164"/>
      <c r="B170" s="158"/>
      <c r="C170" s="82" t="s">
        <v>30</v>
      </c>
      <c r="D170" s="83">
        <v>0.1</v>
      </c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>
        <v>3.5</v>
      </c>
      <c r="S170" s="84"/>
      <c r="T170" s="84"/>
    </row>
    <row r="171" spans="1:20" ht="18.649999999999999" customHeight="1" x14ac:dyDescent="0.35">
      <c r="A171" s="164"/>
      <c r="B171" s="158"/>
      <c r="C171" s="82" t="s">
        <v>35</v>
      </c>
      <c r="D171" s="83">
        <v>0.1</v>
      </c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>
        <v>3.5</v>
      </c>
      <c r="T171" s="84"/>
    </row>
    <row r="172" spans="1:20" ht="18.649999999999999" customHeight="1" x14ac:dyDescent="0.35">
      <c r="A172" s="164"/>
      <c r="B172" s="158"/>
      <c r="C172" s="82" t="s">
        <v>22</v>
      </c>
      <c r="D172" s="83">
        <v>0.1</v>
      </c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>
        <v>3.5</v>
      </c>
    </row>
    <row r="173" spans="1:20" ht="18.649999999999999" customHeight="1" x14ac:dyDescent="0.35">
      <c r="A173" s="164" t="s">
        <v>73</v>
      </c>
      <c r="B173" s="158" t="s">
        <v>133</v>
      </c>
      <c r="C173" s="82" t="s">
        <v>29</v>
      </c>
      <c r="D173" s="83">
        <v>0.2</v>
      </c>
      <c r="E173" s="84"/>
      <c r="F173" s="84"/>
      <c r="G173" s="84">
        <v>3.5</v>
      </c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</row>
    <row r="174" spans="1:20" ht="18.649999999999999" customHeight="1" x14ac:dyDescent="0.35">
      <c r="A174" s="164"/>
      <c r="B174" s="158"/>
      <c r="C174" s="82" t="s">
        <v>99</v>
      </c>
      <c r="D174" s="83">
        <v>0.2</v>
      </c>
      <c r="E174" s="84"/>
      <c r="F174" s="84"/>
      <c r="G174" s="84"/>
      <c r="H174" s="84">
        <v>3.5</v>
      </c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</row>
    <row r="175" spans="1:20" ht="18.649999999999999" customHeight="1" x14ac:dyDescent="0.35">
      <c r="A175" s="164"/>
      <c r="B175" s="158"/>
      <c r="C175" s="82" t="s">
        <v>100</v>
      </c>
      <c r="D175" s="83">
        <v>0.2</v>
      </c>
      <c r="E175" s="84"/>
      <c r="F175" s="84"/>
      <c r="G175" s="84"/>
      <c r="H175" s="84">
        <v>3.5</v>
      </c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</row>
    <row r="176" spans="1:20" ht="18.649999999999999" customHeight="1" x14ac:dyDescent="0.35">
      <c r="A176" s="164"/>
      <c r="B176" s="158"/>
      <c r="C176" s="82" t="s">
        <v>36</v>
      </c>
      <c r="D176" s="83">
        <v>0.4</v>
      </c>
      <c r="E176" s="84"/>
      <c r="F176" s="84"/>
      <c r="G176" s="84"/>
      <c r="H176" s="84"/>
      <c r="I176" s="84"/>
      <c r="J176" s="84">
        <v>3.5</v>
      </c>
      <c r="K176" s="84"/>
      <c r="L176" s="84"/>
      <c r="M176" s="84"/>
      <c r="N176" s="84"/>
      <c r="O176" s="84"/>
      <c r="P176" s="84"/>
      <c r="Q176" s="84"/>
      <c r="R176" s="84"/>
      <c r="S176" s="84"/>
      <c r="T176" s="84"/>
    </row>
    <row r="177" spans="1:20" ht="18.649999999999999" customHeight="1" x14ac:dyDescent="0.35">
      <c r="A177" s="164"/>
      <c r="B177" s="158"/>
      <c r="C177" s="82" t="s">
        <v>27</v>
      </c>
      <c r="D177" s="83">
        <v>0.25</v>
      </c>
      <c r="E177" s="84"/>
      <c r="F177" s="84"/>
      <c r="G177" s="84"/>
      <c r="H177" s="84"/>
      <c r="I177" s="84"/>
      <c r="J177" s="84"/>
      <c r="K177" s="84"/>
      <c r="L177" s="84"/>
      <c r="M177" s="84"/>
      <c r="N177" s="84">
        <v>3.5</v>
      </c>
      <c r="O177" s="84"/>
      <c r="P177" s="84"/>
      <c r="Q177" s="84"/>
      <c r="R177" s="84"/>
      <c r="S177" s="84"/>
      <c r="T177" s="84"/>
    </row>
    <row r="178" spans="1:20" ht="18.649999999999999" customHeight="1" x14ac:dyDescent="0.35">
      <c r="A178" s="164"/>
      <c r="B178" s="158"/>
      <c r="C178" s="82" t="s">
        <v>102</v>
      </c>
      <c r="D178" s="83">
        <v>0.25</v>
      </c>
      <c r="E178" s="84"/>
      <c r="F178" s="84"/>
      <c r="G178" s="84"/>
      <c r="H178" s="84"/>
      <c r="I178" s="84"/>
      <c r="J178" s="84"/>
      <c r="K178" s="84"/>
      <c r="L178" s="84"/>
      <c r="M178" s="84"/>
      <c r="N178" s="84">
        <v>3.5</v>
      </c>
      <c r="O178" s="84"/>
      <c r="P178" s="84"/>
      <c r="Q178" s="84"/>
      <c r="R178" s="84"/>
      <c r="S178" s="84"/>
      <c r="T178" s="84"/>
    </row>
    <row r="179" spans="1:20" ht="18.649999999999999" customHeight="1" x14ac:dyDescent="0.35">
      <c r="A179" s="164"/>
      <c r="B179" s="158"/>
      <c r="C179" s="82" t="s">
        <v>101</v>
      </c>
      <c r="D179" s="83">
        <v>0.8</v>
      </c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>
        <v>4.5</v>
      </c>
      <c r="Q179" s="84"/>
      <c r="R179" s="84"/>
      <c r="S179" s="84"/>
      <c r="T179" s="84"/>
    </row>
    <row r="180" spans="1:20" ht="18.649999999999999" customHeight="1" x14ac:dyDescent="0.35">
      <c r="A180" s="164"/>
      <c r="B180" s="158"/>
      <c r="C180" s="82" t="s">
        <v>79</v>
      </c>
      <c r="D180" s="83">
        <v>0.4</v>
      </c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>
        <v>4.5</v>
      </c>
      <c r="R180" s="84"/>
      <c r="S180" s="84"/>
      <c r="T180" s="84"/>
    </row>
    <row r="181" spans="1:20" ht="18.649999999999999" customHeight="1" x14ac:dyDescent="0.35">
      <c r="A181" s="164"/>
      <c r="B181" s="158"/>
      <c r="C181" s="82" t="s">
        <v>30</v>
      </c>
      <c r="D181" s="83">
        <v>0.4</v>
      </c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>
        <v>4.5</v>
      </c>
      <c r="S181" s="84"/>
      <c r="T181" s="84"/>
    </row>
    <row r="182" spans="1:20" ht="18.649999999999999" customHeight="1" x14ac:dyDescent="0.35">
      <c r="A182" s="164"/>
      <c r="B182" s="158"/>
      <c r="C182" s="82" t="s">
        <v>35</v>
      </c>
      <c r="D182" s="83">
        <v>0.5</v>
      </c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>
        <v>4.5</v>
      </c>
      <c r="T182" s="84"/>
    </row>
    <row r="183" spans="1:20" ht="18.649999999999999" customHeight="1" x14ac:dyDescent="0.35">
      <c r="A183" s="164"/>
      <c r="B183" s="158"/>
      <c r="C183" s="82" t="s">
        <v>33</v>
      </c>
      <c r="D183" s="83">
        <v>0.5</v>
      </c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>
        <v>4.5</v>
      </c>
    </row>
    <row r="184" spans="1:20" ht="18.649999999999999" customHeight="1" x14ac:dyDescent="0.35">
      <c r="A184" s="164" t="s">
        <v>85</v>
      </c>
      <c r="B184" s="158" t="s">
        <v>134</v>
      </c>
      <c r="C184" s="82" t="s">
        <v>29</v>
      </c>
      <c r="D184" s="83">
        <v>0.2</v>
      </c>
      <c r="E184" s="84"/>
      <c r="F184" s="84"/>
      <c r="G184" s="84">
        <v>3.5</v>
      </c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</row>
    <row r="185" spans="1:20" ht="18.649999999999999" customHeight="1" x14ac:dyDescent="0.35">
      <c r="A185" s="164"/>
      <c r="B185" s="158"/>
      <c r="C185" s="82" t="s">
        <v>99</v>
      </c>
      <c r="D185" s="83">
        <v>0.2</v>
      </c>
      <c r="E185" s="84"/>
      <c r="F185" s="84"/>
      <c r="G185" s="84"/>
      <c r="H185" s="84">
        <v>3.5</v>
      </c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</row>
    <row r="186" spans="1:20" ht="18.649999999999999" customHeight="1" x14ac:dyDescent="0.35">
      <c r="A186" s="164"/>
      <c r="B186" s="158"/>
      <c r="C186" s="82" t="s">
        <v>100</v>
      </c>
      <c r="D186" s="83">
        <v>0.2</v>
      </c>
      <c r="E186" s="84"/>
      <c r="F186" s="84"/>
      <c r="G186" s="84"/>
      <c r="H186" s="84">
        <v>3.5</v>
      </c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</row>
    <row r="187" spans="1:20" ht="18.649999999999999" customHeight="1" x14ac:dyDescent="0.35">
      <c r="A187" s="164"/>
      <c r="B187" s="158"/>
      <c r="C187" s="82" t="s">
        <v>36</v>
      </c>
      <c r="D187" s="83">
        <v>0.4</v>
      </c>
      <c r="E187" s="84"/>
      <c r="F187" s="84"/>
      <c r="G187" s="84"/>
      <c r="H187" s="84"/>
      <c r="I187" s="84"/>
      <c r="J187" s="84">
        <v>3.5</v>
      </c>
      <c r="K187" s="84"/>
      <c r="L187" s="84"/>
      <c r="M187" s="84"/>
      <c r="N187" s="84"/>
      <c r="O187" s="84"/>
      <c r="P187" s="84"/>
      <c r="Q187" s="84"/>
      <c r="R187" s="84"/>
      <c r="S187" s="84"/>
      <c r="T187" s="84"/>
    </row>
    <row r="188" spans="1:20" ht="18.649999999999999" customHeight="1" x14ac:dyDescent="0.35">
      <c r="A188" s="164"/>
      <c r="B188" s="158"/>
      <c r="C188" s="82" t="s">
        <v>27</v>
      </c>
      <c r="D188" s="83">
        <v>0.25</v>
      </c>
      <c r="E188" s="84"/>
      <c r="F188" s="84"/>
      <c r="G188" s="84"/>
      <c r="H188" s="84"/>
      <c r="I188" s="84"/>
      <c r="J188" s="84"/>
      <c r="K188" s="84"/>
      <c r="L188" s="84"/>
      <c r="M188" s="84"/>
      <c r="N188" s="84">
        <v>3.5</v>
      </c>
      <c r="O188" s="84"/>
      <c r="P188" s="84"/>
      <c r="Q188" s="84"/>
      <c r="R188" s="84"/>
      <c r="S188" s="84"/>
      <c r="T188" s="84"/>
    </row>
    <row r="189" spans="1:20" ht="18.649999999999999" customHeight="1" x14ac:dyDescent="0.35">
      <c r="A189" s="164"/>
      <c r="B189" s="158"/>
      <c r="C189" s="82" t="s">
        <v>102</v>
      </c>
      <c r="D189" s="83">
        <v>0.25</v>
      </c>
      <c r="E189" s="84"/>
      <c r="F189" s="84"/>
      <c r="G189" s="84"/>
      <c r="H189" s="84"/>
      <c r="I189" s="84"/>
      <c r="J189" s="84"/>
      <c r="K189" s="84"/>
      <c r="L189" s="84"/>
      <c r="M189" s="84"/>
      <c r="N189" s="84">
        <v>3.5</v>
      </c>
      <c r="O189" s="84"/>
      <c r="P189" s="84"/>
      <c r="Q189" s="84"/>
      <c r="R189" s="84"/>
      <c r="S189" s="84"/>
      <c r="T189" s="84"/>
    </row>
    <row r="190" spans="1:20" ht="18.649999999999999" customHeight="1" x14ac:dyDescent="0.35">
      <c r="A190" s="164"/>
      <c r="B190" s="158"/>
      <c r="C190" s="82" t="s">
        <v>101</v>
      </c>
      <c r="D190" s="83">
        <v>0.8</v>
      </c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>
        <v>4.5</v>
      </c>
      <c r="Q190" s="84"/>
      <c r="R190" s="84"/>
      <c r="S190" s="84"/>
      <c r="T190" s="84"/>
    </row>
    <row r="191" spans="1:20" ht="18.649999999999999" customHeight="1" x14ac:dyDescent="0.35">
      <c r="A191" s="164"/>
      <c r="B191" s="158"/>
      <c r="C191" s="82" t="s">
        <v>79</v>
      </c>
      <c r="D191" s="83">
        <v>0.4</v>
      </c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>
        <v>4.5</v>
      </c>
      <c r="R191" s="84"/>
      <c r="S191" s="84"/>
      <c r="T191" s="84"/>
    </row>
    <row r="192" spans="1:20" ht="18.649999999999999" customHeight="1" x14ac:dyDescent="0.35">
      <c r="A192" s="164"/>
      <c r="B192" s="158"/>
      <c r="C192" s="82" t="s">
        <v>30</v>
      </c>
      <c r="D192" s="83">
        <v>0.4</v>
      </c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>
        <v>4.5</v>
      </c>
      <c r="S192" s="84"/>
      <c r="T192" s="84"/>
    </row>
    <row r="193" spans="1:20" ht="18.649999999999999" customHeight="1" x14ac:dyDescent="0.35">
      <c r="A193" s="164"/>
      <c r="B193" s="158"/>
      <c r="C193" s="82" t="s">
        <v>35</v>
      </c>
      <c r="D193" s="83">
        <v>0.5</v>
      </c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>
        <v>4.5</v>
      </c>
      <c r="T193" s="84"/>
    </row>
    <row r="194" spans="1:20" ht="18.649999999999999" customHeight="1" thickBot="1" x14ac:dyDescent="0.4">
      <c r="A194" s="164"/>
      <c r="B194" s="158"/>
      <c r="C194" s="82" t="s">
        <v>33</v>
      </c>
      <c r="D194" s="83">
        <v>0.5</v>
      </c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>
        <v>4.5</v>
      </c>
    </row>
    <row r="195" spans="1:20" ht="23.15" hidden="1" customHeight="1" thickBot="1" x14ac:dyDescent="0.4">
      <c r="A195" s="162" t="s">
        <v>67</v>
      </c>
      <c r="B195" s="163"/>
      <c r="C195" s="160" t="s">
        <v>40</v>
      </c>
      <c r="D195" s="161"/>
      <c r="E195" s="89">
        <f t="shared" ref="E195:T195" si="4">SUM($D12:$D40)-SUMIF(E12:E40,"",$D12:$D40)-SUMIF(E12:E40,0,$D12:$D40)+SUM($D41:$D45)-SUMIF(E41:E45,"",$D41:$D45)-SUMIF(E41:E45,0,$D41:$D45)+SUM($D51:$D55)-SUMIF(E51:E55,"",$D51:$D55)-SUMIF(E51:E55,0,$D51:$D55) +SUM($D61:$D65)-SUMIF(E61:E65,"",$D61:$D65)-SUMIF(E61:E65,0,$D61:$D65)+ SUM($D71:$D75)-SUMIF(E71:E75,"", $D71:$D75)-SUMIF(E71:E75,0, $D71:$D75)+ SUM($D81:$D108)-SUMIF(E81:E108,"", $D81:$D108)-SUMIF(E81:E108,0, $D81:$D108) + SUM($D109:$D116)-SUMIF(E109:E116,"", $D109:$D116)-SUMIF(E109:E116,0, $D109:$D116)+ SUM($D125:$D132)-SUMIF(E125:E132,"", $D125:$D132)-SUMIF(E125:E132, 0,$D125:$D132)+ SUM($D173:$D183)-SUMIF(E173:E183,"", $D173:$D183)-SUMIF(E173:E183,0, $D173:$D183)</f>
        <v>1</v>
      </c>
      <c r="F195" s="89">
        <f t="shared" si="4"/>
        <v>1</v>
      </c>
      <c r="G195" s="89">
        <f t="shared" si="4"/>
        <v>0.99999999999999956</v>
      </c>
      <c r="H195" s="89">
        <f t="shared" si="4"/>
        <v>0.99999999999999911</v>
      </c>
      <c r="I195" s="89">
        <f t="shared" si="4"/>
        <v>1</v>
      </c>
      <c r="J195" s="89">
        <f t="shared" si="4"/>
        <v>0.99999999999999911</v>
      </c>
      <c r="K195" s="89">
        <f t="shared" si="4"/>
        <v>1</v>
      </c>
      <c r="L195" s="89">
        <f t="shared" si="4"/>
        <v>1</v>
      </c>
      <c r="M195" s="89">
        <f t="shared" si="4"/>
        <v>1</v>
      </c>
      <c r="N195" s="89">
        <f t="shared" si="4"/>
        <v>0.99999999999999956</v>
      </c>
      <c r="O195" s="89">
        <f t="shared" si="4"/>
        <v>1</v>
      </c>
      <c r="P195" s="89">
        <f t="shared" si="4"/>
        <v>1</v>
      </c>
      <c r="Q195" s="89">
        <f t="shared" si="4"/>
        <v>1.0000000000000004</v>
      </c>
      <c r="R195" s="89">
        <f t="shared" si="4"/>
        <v>1.0000000000000004</v>
      </c>
      <c r="S195" s="89">
        <f t="shared" si="4"/>
        <v>1</v>
      </c>
      <c r="T195" s="89">
        <f t="shared" si="4"/>
        <v>1</v>
      </c>
    </row>
    <row r="196" spans="1:20" ht="24" hidden="1" customHeight="1" thickTop="1" thickBot="1" x14ac:dyDescent="0.4">
      <c r="A196" s="160"/>
      <c r="B196" s="161"/>
      <c r="C196" s="16" t="s">
        <v>74</v>
      </c>
      <c r="D196" s="17"/>
      <c r="E196" s="18">
        <f t="shared" ref="E196:T196" si="5" xml:space="preserve"> SUMPRODUCT(E12:E40, $D12:$D40)+ SUMPRODUCT(E41:E45,$D41:$D45)+ SUMPRODUCT(E51:E55, $D51:$D55)+ SUMPRODUCT(E61:E65,$D61:$D65)+ SUMPRODUCT(E71:E75, $D71:$D75)+ SUMPRODUCT(E81:E108, $D81:$D108)+SUMPRODUCT(E109:E116, $D109:$D116)+SUMPRODUCT(E125:E132,$D125:$D132)+SUMPRODUCT(E173:E183, $D173:$D183)</f>
        <v>2.5</v>
      </c>
      <c r="F196" s="18">
        <f t="shared" si="5"/>
        <v>2.5</v>
      </c>
      <c r="G196" s="18">
        <f t="shared" si="5"/>
        <v>2.7</v>
      </c>
      <c r="H196" s="18">
        <f t="shared" si="5"/>
        <v>2.9000000000000004</v>
      </c>
      <c r="I196" s="18">
        <f t="shared" si="5"/>
        <v>2.7</v>
      </c>
      <c r="J196" s="18">
        <f t="shared" si="5"/>
        <v>2.9000000000000004</v>
      </c>
      <c r="K196" s="18">
        <f t="shared" si="5"/>
        <v>2.5</v>
      </c>
      <c r="L196" s="18">
        <f t="shared" si="5"/>
        <v>2.5</v>
      </c>
      <c r="M196" s="18">
        <f t="shared" si="5"/>
        <v>2.5</v>
      </c>
      <c r="N196" s="18">
        <f t="shared" si="5"/>
        <v>3</v>
      </c>
      <c r="O196" s="18">
        <f t="shared" si="5"/>
        <v>2.5</v>
      </c>
      <c r="P196" s="18">
        <f t="shared" si="5"/>
        <v>4.0999999999999996</v>
      </c>
      <c r="Q196" s="18">
        <f t="shared" si="5"/>
        <v>3.5</v>
      </c>
      <c r="R196" s="18">
        <f t="shared" si="5"/>
        <v>3.5</v>
      </c>
      <c r="S196" s="18">
        <f t="shared" si="5"/>
        <v>3.7</v>
      </c>
      <c r="T196" s="18">
        <f t="shared" si="5"/>
        <v>3.7</v>
      </c>
    </row>
    <row r="197" spans="1:20" ht="0.9" hidden="1" customHeight="1" thickTop="1" thickBot="1" x14ac:dyDescent="0.4">
      <c r="A197" s="176" t="s">
        <v>68</v>
      </c>
      <c r="B197" s="177"/>
      <c r="C197" s="178" t="s">
        <v>40</v>
      </c>
      <c r="D197" s="179"/>
      <c r="E197" s="90">
        <f t="shared" ref="E197:T197" si="6">SUM($D12:$D40)-SUMIF(E12:E40,"",$D12:$D40)-SUMIF(E12:E40,0,$D12:$D40)+SUM($D41:$D45)-SUMIF(E41:E45,"",$D41:$D45)-SUMIF(E41:E45,0,$D41:$D45)+SUM($D51:$D55)-SUMIF(E51:E55,"",$D51:$D55)-SUMIF(E51:E55,0,$D51:$D55) +SUM($D61:$D65)-SUMIF(E61:E65,"",$D61:$D65)-SUMIF(E61:E65,0,$D61:$D65)+ SUM($D71:$D75)-SUMIF(E71:E75,"", $D71:$D75)-SUMIF(E71:E75,0, $D71:$D75)+ SUM($D81:$D108)-SUMIF(E81:E108,"", $D81:$D108)-SUMIF(E81:E108,0, $D81:$D108) + SUM($D141:$D148)-SUMIF(E141:E148,"", $D141:$D148)-SUMIF(E141:E148,0, $D141:$D148)+ SUM($D157:$D164)-SUMIF(E157:E164,"", $D157:$D164)-SUMIF(E157:E164, 0,$D157:$D164)+ SUM($D184:$D194)-SUMIF(E184:E194,"", $D184:$D194)-SUMIF(E184:E194,0, $D184:$D194)</f>
        <v>1</v>
      </c>
      <c r="F197" s="90">
        <f t="shared" si="6"/>
        <v>1</v>
      </c>
      <c r="G197" s="90">
        <f t="shared" si="6"/>
        <v>0.99999999999999956</v>
      </c>
      <c r="H197" s="90">
        <f t="shared" si="6"/>
        <v>0.99999999999999911</v>
      </c>
      <c r="I197" s="90">
        <f t="shared" si="6"/>
        <v>1</v>
      </c>
      <c r="J197" s="90">
        <f t="shared" si="6"/>
        <v>0.99999999999999911</v>
      </c>
      <c r="K197" s="90">
        <f t="shared" si="6"/>
        <v>1</v>
      </c>
      <c r="L197" s="90">
        <f t="shared" si="6"/>
        <v>1</v>
      </c>
      <c r="M197" s="90">
        <f t="shared" si="6"/>
        <v>1</v>
      </c>
      <c r="N197" s="90">
        <f t="shared" si="6"/>
        <v>0.99999999999999956</v>
      </c>
      <c r="O197" s="90">
        <f t="shared" si="6"/>
        <v>1</v>
      </c>
      <c r="P197" s="90">
        <f t="shared" si="6"/>
        <v>1</v>
      </c>
      <c r="Q197" s="90">
        <f t="shared" si="6"/>
        <v>1.0000000000000004</v>
      </c>
      <c r="R197" s="90">
        <f t="shared" si="6"/>
        <v>1.0000000000000004</v>
      </c>
      <c r="S197" s="90">
        <f t="shared" si="6"/>
        <v>1</v>
      </c>
      <c r="T197" s="90">
        <f t="shared" si="6"/>
        <v>1</v>
      </c>
    </row>
    <row r="198" spans="1:20" ht="0.9" customHeight="1" thickBot="1" x14ac:dyDescent="0.4">
      <c r="A198" s="160"/>
      <c r="B198" s="161"/>
      <c r="C198" s="16" t="s">
        <v>74</v>
      </c>
      <c r="D198" s="17"/>
      <c r="E198" s="18">
        <f t="shared" ref="E198:T198" si="7" xml:space="preserve"> SUMPRODUCT(E12:E40, $D12:$D40)+ SUMPRODUCT(E41:E45,$D41:$D45)+ SUMPRODUCT(E51:E55, $D51:$D55)+ SUMPRODUCT(E61:E65,$D61:$D65)+ SUMPRODUCT(E71:E75, $D71:$D75)+ SUMPRODUCT(E81:E108, $D81:$D108)+SUMPRODUCT(E141:E148, $D141:$D148)+SUMPRODUCT(E157:E164,$D157:$D164)+SUMPRODUCT(E184:E194, $D184:$D194)</f>
        <v>2.5</v>
      </c>
      <c r="F198" s="18">
        <f t="shared" si="7"/>
        <v>2.5</v>
      </c>
      <c r="G198" s="18">
        <f t="shared" si="7"/>
        <v>2.7</v>
      </c>
      <c r="H198" s="18">
        <f t="shared" si="7"/>
        <v>2.9000000000000004</v>
      </c>
      <c r="I198" s="18">
        <f t="shared" si="7"/>
        <v>2.7</v>
      </c>
      <c r="J198" s="18">
        <f t="shared" si="7"/>
        <v>2.9000000000000004</v>
      </c>
      <c r="K198" s="18">
        <f t="shared" si="7"/>
        <v>2.5</v>
      </c>
      <c r="L198" s="18">
        <f t="shared" si="7"/>
        <v>2.5</v>
      </c>
      <c r="M198" s="18">
        <f t="shared" si="7"/>
        <v>2.5</v>
      </c>
      <c r="N198" s="18">
        <f t="shared" si="7"/>
        <v>3</v>
      </c>
      <c r="O198" s="18">
        <f t="shared" si="7"/>
        <v>2.5</v>
      </c>
      <c r="P198" s="18">
        <f t="shared" si="7"/>
        <v>4.0999999999999996</v>
      </c>
      <c r="Q198" s="18">
        <f t="shared" si="7"/>
        <v>3.5</v>
      </c>
      <c r="R198" s="18">
        <f t="shared" si="7"/>
        <v>3.5</v>
      </c>
      <c r="S198" s="18">
        <f t="shared" si="7"/>
        <v>3.7</v>
      </c>
      <c r="T198" s="18">
        <f t="shared" si="7"/>
        <v>3.7</v>
      </c>
    </row>
    <row r="199" spans="1:20" s="92" customFormat="1" ht="16.5" customHeight="1" x14ac:dyDescent="0.35">
      <c r="A199" s="91"/>
      <c r="C199" s="159"/>
      <c r="D199" s="159"/>
      <c r="E199" s="159"/>
      <c r="F199" s="159"/>
      <c r="G199" s="159"/>
      <c r="H199" s="159"/>
      <c r="I199" s="159"/>
      <c r="J199" s="159"/>
      <c r="K199" s="159"/>
      <c r="L199" s="159"/>
      <c r="M199" s="159"/>
      <c r="N199" s="159"/>
      <c r="O199" s="159"/>
      <c r="P199" s="159"/>
      <c r="Q199" s="159"/>
      <c r="R199" s="159"/>
      <c r="S199" s="159"/>
      <c r="T199" s="159"/>
    </row>
    <row r="200" spans="1:20" s="106" customFormat="1" ht="14.25" customHeight="1" x14ac:dyDescent="0.35">
      <c r="A200" s="105"/>
      <c r="D200" s="107"/>
      <c r="P200" s="175" t="s">
        <v>142</v>
      </c>
      <c r="Q200" s="175"/>
      <c r="R200" s="175"/>
      <c r="S200" s="175"/>
      <c r="T200" s="175"/>
    </row>
    <row r="201" spans="1:20" s="106" customFormat="1" ht="16.5" x14ac:dyDescent="0.35">
      <c r="A201" s="105"/>
      <c r="D201" s="107"/>
    </row>
    <row r="202" spans="1:20" s="106" customFormat="1" ht="16.5" x14ac:dyDescent="0.35">
      <c r="A202" s="105"/>
      <c r="D202" s="107"/>
    </row>
    <row r="203" spans="1:20" s="106" customFormat="1" ht="16.5" x14ac:dyDescent="0.35">
      <c r="A203" s="105"/>
      <c r="D203" s="107"/>
    </row>
    <row r="204" spans="1:20" s="106" customFormat="1" ht="16.5" x14ac:dyDescent="0.35">
      <c r="A204" s="105"/>
      <c r="D204" s="107"/>
    </row>
    <row r="205" spans="1:20" s="106" customFormat="1" ht="16.5" x14ac:dyDescent="0.35">
      <c r="A205" s="105"/>
      <c r="D205" s="107"/>
    </row>
    <row r="206" spans="1:20" s="106" customFormat="1" ht="16.5" x14ac:dyDescent="0.35">
      <c r="A206" s="105"/>
      <c r="D206" s="107"/>
    </row>
    <row r="207" spans="1:20" s="106" customFormat="1" ht="16.5" x14ac:dyDescent="0.35">
      <c r="A207" s="105"/>
      <c r="D207" s="107"/>
      <c r="P207" s="175" t="s">
        <v>143</v>
      </c>
      <c r="Q207" s="175"/>
      <c r="R207" s="175"/>
      <c r="S207" s="175"/>
      <c r="T207" s="175"/>
    </row>
    <row r="211" spans="32:32" x14ac:dyDescent="0.35">
      <c r="AF211" s="86" t="s">
        <v>42</v>
      </c>
    </row>
  </sheetData>
  <mergeCells count="64">
    <mergeCell ref="P200:T200"/>
    <mergeCell ref="P207:T207"/>
    <mergeCell ref="A197:B198"/>
    <mergeCell ref="C197:D197"/>
    <mergeCell ref="C8:C9"/>
    <mergeCell ref="C10:C11"/>
    <mergeCell ref="A141:A156"/>
    <mergeCell ref="B141:B148"/>
    <mergeCell ref="B149:B156"/>
    <mergeCell ref="A157:A172"/>
    <mergeCell ref="B157:B164"/>
    <mergeCell ref="B165:B172"/>
    <mergeCell ref="A21:A25"/>
    <mergeCell ref="B21:B25"/>
    <mergeCell ref="A26:A30"/>
    <mergeCell ref="B26:B30"/>
    <mergeCell ref="Q1:T3"/>
    <mergeCell ref="E5:T5"/>
    <mergeCell ref="A12:A16"/>
    <mergeCell ref="B12:B16"/>
    <mergeCell ref="A17:A20"/>
    <mergeCell ref="B17:B20"/>
    <mergeCell ref="A5:A11"/>
    <mergeCell ref="B5:B11"/>
    <mergeCell ref="D5:D7"/>
    <mergeCell ref="A1:G3"/>
    <mergeCell ref="H1:P3"/>
    <mergeCell ref="A4:T4"/>
    <mergeCell ref="C5:C7"/>
    <mergeCell ref="A31:A35"/>
    <mergeCell ref="B31:B35"/>
    <mergeCell ref="A36:A40"/>
    <mergeCell ref="B36:B40"/>
    <mergeCell ref="A41:A50"/>
    <mergeCell ref="B41:B45"/>
    <mergeCell ref="B46:B50"/>
    <mergeCell ref="A51:A60"/>
    <mergeCell ref="B51:B55"/>
    <mergeCell ref="B56:B60"/>
    <mergeCell ref="A61:A70"/>
    <mergeCell ref="B61:B65"/>
    <mergeCell ref="B66:B70"/>
    <mergeCell ref="A71:A80"/>
    <mergeCell ref="B71:B75"/>
    <mergeCell ref="B76:B80"/>
    <mergeCell ref="A81:A89"/>
    <mergeCell ref="B81:B89"/>
    <mergeCell ref="C199:T199"/>
    <mergeCell ref="C195:D195"/>
    <mergeCell ref="A195:B196"/>
    <mergeCell ref="A109:A124"/>
    <mergeCell ref="B109:B116"/>
    <mergeCell ref="B117:B124"/>
    <mergeCell ref="A125:A140"/>
    <mergeCell ref="B125:B132"/>
    <mergeCell ref="B133:B140"/>
    <mergeCell ref="A173:A183"/>
    <mergeCell ref="B173:B183"/>
    <mergeCell ref="A184:A194"/>
    <mergeCell ref="B184:B194"/>
    <mergeCell ref="A90:A99"/>
    <mergeCell ref="B90:B99"/>
    <mergeCell ref="A100:A108"/>
    <mergeCell ref="B100:B108"/>
  </mergeCells>
  <conditionalFormatting sqref="E18 D23:G23 K34:L34 D61:T158 C159 E159:T159 D160:T194">
    <cfRule type="notContainsBlanks" priority="15">
      <formula>LEN(TRIM(C18))&gt;0</formula>
    </cfRule>
  </conditionalFormatting>
  <conditionalFormatting sqref="E56:E58">
    <cfRule type="notContainsBlanks" priority="1">
      <formula>LEN(TRIM(E56))&gt;0</formula>
    </cfRule>
  </conditionalFormatting>
  <conditionalFormatting sqref="E12:T17 G18:T18 E19:T20 D21:T22 I23:T23 E24:T25 C26:T27 D28:T28 E29:I29 K29:T29 D30:T30 C31:L32 M31:T40 D33:L33 E34:I34 D35:L35 D41:T55 P56:T60">
    <cfRule type="notContainsBlanks" priority="4">
      <formula>LEN(TRIM(C12))&gt;0</formula>
    </cfRule>
  </conditionalFormatting>
  <pageMargins left="0.511811023622047" right="0.196850393700787" top="0.35433070866141703" bottom="0.35433070866141703" header="0.31496062992126" footer="0.31496062992126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Bang PN cho HP</vt:lpstr>
      <vt:lpstr>Bang PN PLO cho CLO</vt:lpstr>
      <vt:lpstr>'Bang PN PLO cho CLO'!OLE_LINK59</vt:lpstr>
      <vt:lpstr>'Bang PN cho HP'!OLE_LINK68</vt:lpstr>
      <vt:lpstr>'Bang PN PLO cho CLO'!OLE_LINK68</vt:lpstr>
      <vt:lpstr>'Bang PN cho HP'!Print_Titles</vt:lpstr>
      <vt:lpstr>'Bang PN PLO cho CLO'!Print_Titles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2024-06-20T09:32:48Z</dcterms:modified>
</cp:coreProperties>
</file>